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kas.sharepoint.com/Kliendisuhted/ri ja halduslepingud/YLEP 2025/RAM/Rahandusministeerium/Tallinna tn 18/"/>
    </mc:Choice>
  </mc:AlternateContent>
  <xr:revisionPtr revIDLastSave="123" documentId="8_{A7DDC34B-F163-4A0C-87B7-FF4059B0BB70}" xr6:coauthVersionLast="47" xr6:coauthVersionMax="47" xr10:uidLastSave="{50145CCE-5DDA-417F-86F5-4B74F38199DB}"/>
  <bookViews>
    <workbookView xWindow="28680" yWindow="-120" windowWidth="29040" windowHeight="15840" xr2:uid="{D2228556-6BD1-4AF2-BB72-0E5E1E6AAAD0}"/>
  </bookViews>
  <sheets>
    <sheet name="Lisa 3" sheetId="1" r:id="rId1"/>
    <sheet name="Annuiteedigraafik BIL" sheetId="7" r:id="rId2"/>
    <sheet name="Annuiteedigraafik BIL 01.01.26" sheetId="5" r:id="rId3"/>
    <sheet name="Annuiteedigraafik PT" sheetId="8" r:id="rId4"/>
    <sheet name="Annuiteedigraafik PT 01.01.26" sheetId="6" r:id="rId5"/>
    <sheet name="Annuiteedigraafik TS" sheetId="4" r:id="rId6"/>
  </sheets>
  <definedNames>
    <definedName name="_30_Ülekantavad_vahendid">#REF!</definedName>
    <definedName name="Aadress">#REF!</definedName>
    <definedName name="aadress_asukoha_analüüs">#REF!</definedName>
    <definedName name="aadress_asukohahinnang">#REF!</definedName>
    <definedName name="aarv">#REF!</definedName>
    <definedName name="aarv1">#REF!</definedName>
    <definedName name="aasta">#REF!</definedName>
    <definedName name="aasta2">#REF!</definedName>
    <definedName name="aastaarv">#REF!</definedName>
    <definedName name="aastad">#REF!</definedName>
    <definedName name="aastadsd">#REF!</definedName>
    <definedName name="abaas">#REF!</definedName>
    <definedName name="abaasnr">#REF!</definedName>
    <definedName name="aeg">OFFSET(#REF!,0,#REF!,1,#REF!)</definedName>
    <definedName name="aktnr">#REF!</definedName>
    <definedName name="aktnr.">#REF!</definedName>
    <definedName name="ALG">#REF!</definedName>
    <definedName name="alge">OFFSET(#REF!,0,#REF!,1,#REF!)</definedName>
    <definedName name="Algus_veerg">#REF!</definedName>
    <definedName name="ALL">#REF!</definedName>
    <definedName name="andmed">#REF!</definedName>
    <definedName name="andmed_kogemus">#REF!</definedName>
    <definedName name="andmed_ruumide_sobivus">#REF!</definedName>
    <definedName name="bilanss">#REF!</definedName>
    <definedName name="brutopind">#REF!</definedName>
    <definedName name="BuiltIn_Print_Area___1">"$#REF!.$A$1:$H$110"</definedName>
    <definedName name="BuiltIn_Print_Area___2">"$#REF!.$A$1:$M$42"</definedName>
    <definedName name="BuiltIn_Print_Area___3">"$#REF!.$A$1:$B$30"</definedName>
    <definedName name="BuiltIn_Print_Area___4">"$#REF!.$A$1:$D$49"</definedName>
    <definedName name="BuiltIn_Print_Area___5">"$#REF!.$A$1:$C$45"</definedName>
    <definedName name="BuiltIn_Print_Area___6">"$#REF!.$A$88:$C$123"</definedName>
    <definedName name="BuiltIn_Print_Titles___2">"$#REF!.$A$4:$IV$10"</definedName>
    <definedName name="BuiltIn_Print_Titles___3">"$#REF!.$A$4:$IV$10"</definedName>
    <definedName name="disk.määr">#REF!</definedName>
    <definedName name="eel_1">OFFSET(#REF!,1,0,1,#REF!)</definedName>
    <definedName name="eel_2">OFFSET(#REF!,30,0,1,#REF!)</definedName>
    <definedName name="eel_3">OFFSET(#REF!,60,0,1,#REF!)</definedName>
    <definedName name="eel_4">OFFSET(#REF!,88,0,1,#REF!)</definedName>
    <definedName name="eelarve">#REF!</definedName>
    <definedName name="eelarve_kokku">#REF!</definedName>
    <definedName name="EHI">#REF!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GARANTII">#REF!</definedName>
    <definedName name="haldur">#REF!</definedName>
    <definedName name="HEA">#REF!</definedName>
    <definedName name="HEB">#REF!</definedName>
    <definedName name="hind">#REF!</definedName>
    <definedName name="hinnang_asukoha_analüüs">#REF!</definedName>
    <definedName name="hüvitamine">#REF!</definedName>
    <definedName name="INT">#REF!</definedName>
    <definedName name="IPE">#REF!</definedName>
    <definedName name="Jum_osa">#REF!</definedName>
    <definedName name="karkass">#REF!</definedName>
    <definedName name="karkassilisa">#REF!</definedName>
    <definedName name="KAS">#REF!</definedName>
    <definedName name="katus">#REF!</definedName>
    <definedName name="kehtiv_IRR">#REF!</definedName>
    <definedName name="KEST">#REF!</definedName>
    <definedName name="kestvus">#REF!</definedName>
    <definedName name="kestvus2">#REF!</definedName>
    <definedName name="Kinnistu">#REF!</definedName>
    <definedName name="Kinnistud">#REF!</definedName>
    <definedName name="kipsilisa">#REF!</definedName>
    <definedName name="kipsvaheseinad">#REF!</definedName>
    <definedName name="knimi">#REF!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d">#REF!</definedName>
    <definedName name="Kuupäev">#REF!</definedName>
    <definedName name="liik">#REF!</definedName>
    <definedName name="LISA">#REF!</definedName>
    <definedName name="lisakatuslagi">#REF!</definedName>
    <definedName name="ltasu">#REF!</definedName>
    <definedName name="MAKS">#REF!</definedName>
    <definedName name="Maksumus">#REF!</definedName>
    <definedName name="maksuvaba">#REF!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#REF!</definedName>
    <definedName name="Number">#REF!</definedName>
    <definedName name="objekt">#REF!</definedName>
    <definedName name="objekt_ruumide_sobivus">#REF!</definedName>
    <definedName name="objekti_aadress">#REF!</definedName>
    <definedName name="pakkujad_kogemus">#REF!</definedName>
    <definedName name="paneelsein">#REF!</definedName>
    <definedName name="paneelsein3">#REF!</definedName>
    <definedName name="pealkirjad">#REF!</definedName>
    <definedName name="pealkirjad_kogemus">#REF!</definedName>
    <definedName name="pealkirjad_ruumide_sobivus">#REF!</definedName>
    <definedName name="Periood">#REF!</definedName>
    <definedName name="Periood1">#REF!</definedName>
    <definedName name="piirkond">#REF!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ahastusallikad">#REF!</definedName>
    <definedName name="REMKOMP">#REF!</definedName>
    <definedName name="Reserv">#REF!</definedName>
    <definedName name="RUUT">#REF!</definedName>
    <definedName name="ryytelkond">#REF!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TART">#REF!</definedName>
    <definedName name="suletud_netopind">#REF!</definedName>
    <definedName name="suurim_eelarverea_yletamine">#REF!</definedName>
    <definedName name="Tabel">#REF!</definedName>
    <definedName name="tala">#REF!</definedName>
    <definedName name="Tammsdasd">#REF!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E17" i="1"/>
  <c r="F15" i="1"/>
  <c r="F14" i="1"/>
  <c r="F13" i="1"/>
  <c r="P202" i="8"/>
  <c r="O143" i="8"/>
  <c r="P129" i="8"/>
  <c r="O118" i="8"/>
  <c r="P93" i="8"/>
  <c r="O82" i="8"/>
  <c r="P57" i="8"/>
  <c r="O46" i="8"/>
  <c r="B15" i="8"/>
  <c r="E15" i="8" s="1"/>
  <c r="N14" i="8"/>
  <c r="G14" i="8"/>
  <c r="E14" i="8"/>
  <c r="D14" i="8"/>
  <c r="C14" i="8"/>
  <c r="B14" i="8"/>
  <c r="F14" i="8" s="1"/>
  <c r="A14" i="8"/>
  <c r="D8" i="8"/>
  <c r="D9" i="8" s="1"/>
  <c r="P7" i="8"/>
  <c r="P6" i="8"/>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L36" i="8" s="1"/>
  <c r="L37" i="8" s="1"/>
  <c r="L38" i="8" s="1"/>
  <c r="L39" i="8" s="1"/>
  <c r="L40" i="8" s="1"/>
  <c r="L41" i="8" s="1"/>
  <c r="L42" i="8" s="1"/>
  <c r="L43" i="8" s="1"/>
  <c r="L44" i="8" s="1"/>
  <c r="L45" i="8" s="1"/>
  <c r="L46" i="8" s="1"/>
  <c r="L47" i="8" s="1"/>
  <c r="L48" i="8" s="1"/>
  <c r="L49" i="8" s="1"/>
  <c r="L50" i="8" s="1"/>
  <c r="L51" i="8" s="1"/>
  <c r="L52" i="8" s="1"/>
  <c r="L53" i="8" s="1"/>
  <c r="L54" i="8" s="1"/>
  <c r="L55" i="8" s="1"/>
  <c r="L56" i="8" s="1"/>
  <c r="L57" i="8" s="1"/>
  <c r="L58" i="8" s="1"/>
  <c r="L59" i="8" s="1"/>
  <c r="L60" i="8" s="1"/>
  <c r="L61" i="8" s="1"/>
  <c r="L62" i="8" s="1"/>
  <c r="L63" i="8" s="1"/>
  <c r="L64" i="8" s="1"/>
  <c r="L65" i="8" s="1"/>
  <c r="L66" i="8" s="1"/>
  <c r="L67" i="8" s="1"/>
  <c r="L68" i="8" s="1"/>
  <c r="L69" i="8" s="1"/>
  <c r="L70" i="8" s="1"/>
  <c r="L71" i="8" s="1"/>
  <c r="L72" i="8" s="1"/>
  <c r="L73" i="8" s="1"/>
  <c r="L74" i="8" s="1"/>
  <c r="L75" i="8" s="1"/>
  <c r="L76" i="8" s="1"/>
  <c r="L77" i="8" s="1"/>
  <c r="L78" i="8" s="1"/>
  <c r="L79" i="8" s="1"/>
  <c r="L80" i="8" s="1"/>
  <c r="L81" i="8" s="1"/>
  <c r="L82" i="8" s="1"/>
  <c r="L83" i="8" s="1"/>
  <c r="L84" i="8" s="1"/>
  <c r="L85" i="8" s="1"/>
  <c r="L86" i="8" s="1"/>
  <c r="L87" i="8" s="1"/>
  <c r="L88" i="8" s="1"/>
  <c r="L89" i="8" s="1"/>
  <c r="L90" i="8" s="1"/>
  <c r="L91" i="8" s="1"/>
  <c r="L92" i="8" s="1"/>
  <c r="L93" i="8" s="1"/>
  <c r="L94" i="8" s="1"/>
  <c r="L95" i="8" s="1"/>
  <c r="L96" i="8" s="1"/>
  <c r="L97" i="8" s="1"/>
  <c r="L98" i="8" s="1"/>
  <c r="L99" i="8" s="1"/>
  <c r="L100" i="8" s="1"/>
  <c r="L101" i="8" s="1"/>
  <c r="L102" i="8" s="1"/>
  <c r="L103" i="8" s="1"/>
  <c r="L104" i="8" s="1"/>
  <c r="L105" i="8" s="1"/>
  <c r="L106" i="8" s="1"/>
  <c r="L107" i="8" s="1"/>
  <c r="L108" i="8" s="1"/>
  <c r="L109" i="8" s="1"/>
  <c r="L110" i="8" s="1"/>
  <c r="L111" i="8" s="1"/>
  <c r="L112" i="8" s="1"/>
  <c r="L113" i="8" s="1"/>
  <c r="L114" i="8" s="1"/>
  <c r="L115" i="8" s="1"/>
  <c r="L116" i="8" s="1"/>
  <c r="L117" i="8" s="1"/>
  <c r="L118" i="8" s="1"/>
  <c r="L119" i="8" s="1"/>
  <c r="L120" i="8" s="1"/>
  <c r="L121" i="8" s="1"/>
  <c r="L122" i="8" s="1"/>
  <c r="L123" i="8" s="1"/>
  <c r="L124" i="8" s="1"/>
  <c r="L125" i="8" s="1"/>
  <c r="L126" i="8" s="1"/>
  <c r="L127" i="8" s="1"/>
  <c r="L128" i="8" s="1"/>
  <c r="L129" i="8" s="1"/>
  <c r="L130" i="8" s="1"/>
  <c r="L131" i="8" s="1"/>
  <c r="L132" i="8" s="1"/>
  <c r="L133" i="8" s="1"/>
  <c r="L134" i="8" s="1"/>
  <c r="L135" i="8" s="1"/>
  <c r="L136" i="8" s="1"/>
  <c r="L137" i="8" s="1"/>
  <c r="L138" i="8" s="1"/>
  <c r="L139" i="8" s="1"/>
  <c r="L140" i="8" s="1"/>
  <c r="L141" i="8" s="1"/>
  <c r="L142" i="8" s="1"/>
  <c r="L143" i="8" s="1"/>
  <c r="L144" i="8" s="1"/>
  <c r="L145" i="8" s="1"/>
  <c r="L146" i="8" s="1"/>
  <c r="L147" i="8" s="1"/>
  <c r="L148" i="8" s="1"/>
  <c r="L149" i="8" s="1"/>
  <c r="L150" i="8" s="1"/>
  <c r="L151" i="8" s="1"/>
  <c r="L152" i="8" s="1"/>
  <c r="L153" i="8" s="1"/>
  <c r="L154" i="8" s="1"/>
  <c r="L155" i="8" s="1"/>
  <c r="L156" i="8" s="1"/>
  <c r="L157" i="8" s="1"/>
  <c r="L158" i="8" s="1"/>
  <c r="L159" i="8" s="1"/>
  <c r="L160" i="8" s="1"/>
  <c r="L161" i="8" s="1"/>
  <c r="L162" i="8" s="1"/>
  <c r="L163" i="8" s="1"/>
  <c r="L164" i="8" s="1"/>
  <c r="L165" i="8" s="1"/>
  <c r="L166" i="8" s="1"/>
  <c r="L167" i="8" s="1"/>
  <c r="L168" i="8" s="1"/>
  <c r="L169" i="8" s="1"/>
  <c r="L170" i="8" s="1"/>
  <c r="L171" i="8" s="1"/>
  <c r="L172" i="8" s="1"/>
  <c r="L173" i="8" s="1"/>
  <c r="L174" i="8" s="1"/>
  <c r="L175" i="8" s="1"/>
  <c r="L176" i="8" s="1"/>
  <c r="L177" i="8" s="1"/>
  <c r="L178" i="8" s="1"/>
  <c r="L179" i="8" s="1"/>
  <c r="L180" i="8" s="1"/>
  <c r="L181" i="8" s="1"/>
  <c r="L182" i="8" s="1"/>
  <c r="L183" i="8" s="1"/>
  <c r="L184" i="8" s="1"/>
  <c r="L185" i="8" s="1"/>
  <c r="L186" i="8" s="1"/>
  <c r="L187" i="8" s="1"/>
  <c r="L188" i="8" s="1"/>
  <c r="L189" i="8" s="1"/>
  <c r="L190" i="8" s="1"/>
  <c r="L191" i="8" s="1"/>
  <c r="L192" i="8" s="1"/>
  <c r="L193" i="8" s="1"/>
  <c r="L194" i="8" s="1"/>
  <c r="L195" i="8" s="1"/>
  <c r="L196" i="8" s="1"/>
  <c r="L197" i="8" s="1"/>
  <c r="L198" i="8" s="1"/>
  <c r="L199" i="8" s="1"/>
  <c r="L200" i="8" s="1"/>
  <c r="L201" i="8" s="1"/>
  <c r="L202" i="8" s="1"/>
  <c r="L203" i="8" s="1"/>
  <c r="L204" i="8" s="1"/>
  <c r="L205" i="8" s="1"/>
  <c r="L206" i="8" s="1"/>
  <c r="L207" i="8" s="1"/>
  <c r="L208" i="8" s="1"/>
  <c r="L209" i="8" s="1"/>
  <c r="L210" i="8" s="1"/>
  <c r="L211" i="8" s="1"/>
  <c r="L212" i="8" s="1"/>
  <c r="L213" i="8" s="1"/>
  <c r="L214" i="8" s="1"/>
  <c r="L215" i="8" s="1"/>
  <c r="L216" i="8" s="1"/>
  <c r="L217" i="8" s="1"/>
  <c r="L218" i="8" s="1"/>
  <c r="L219" i="8" s="1"/>
  <c r="L220" i="8" s="1"/>
  <c r="L221" i="8" s="1"/>
  <c r="L222" i="8" s="1"/>
  <c r="L223" i="8" s="1"/>
  <c r="L224" i="8" s="1"/>
  <c r="L225" i="8" s="1"/>
  <c r="L226" i="8" s="1"/>
  <c r="L227" i="8" s="1"/>
  <c r="L228" i="8" s="1"/>
  <c r="L229" i="8" s="1"/>
  <c r="L230" i="8" s="1"/>
  <c r="L231" i="8" s="1"/>
  <c r="L232" i="8" s="1"/>
  <c r="L233" i="8" s="1"/>
  <c r="L234" i="8" s="1"/>
  <c r="L235" i="8" s="1"/>
  <c r="L236" i="8" s="1"/>
  <c r="L237" i="8" s="1"/>
  <c r="L238" i="8" s="1"/>
  <c r="L239" i="8" s="1"/>
  <c r="L240" i="8" s="1"/>
  <c r="L241" i="8" s="1"/>
  <c r="L242" i="8" s="1"/>
  <c r="L243" i="8" s="1"/>
  <c r="L244" i="8" s="1"/>
  <c r="L245" i="8" s="1"/>
  <c r="L246" i="8" s="1"/>
  <c r="L247" i="8" s="1"/>
  <c r="L248" i="8" s="1"/>
  <c r="L249" i="8" s="1"/>
  <c r="L250" i="8" s="1"/>
  <c r="L251" i="8" s="1"/>
  <c r="L252" i="8" s="1"/>
  <c r="L253" i="8" s="1"/>
  <c r="B17" i="7"/>
  <c r="A17" i="7" s="1"/>
  <c r="M8" i="7"/>
  <c r="D8" i="7"/>
  <c r="D9" i="7" s="1"/>
  <c r="M7" i="7"/>
  <c r="M6" i="7"/>
  <c r="M5" i="7"/>
  <c r="M4" i="7"/>
  <c r="E10" i="7" s="1"/>
  <c r="E11" i="7" s="1"/>
  <c r="C17" i="7" s="1"/>
  <c r="O244" i="8" l="1"/>
  <c r="Q244" i="8" s="1"/>
  <c r="P243" i="8"/>
  <c r="O243" i="8"/>
  <c r="P242" i="8"/>
  <c r="O231" i="8"/>
  <c r="Q231" i="8" s="1"/>
  <c r="P230" i="8"/>
  <c r="P253" i="8"/>
  <c r="O242" i="8"/>
  <c r="P241" i="8"/>
  <c r="O230" i="8"/>
  <c r="P229" i="8"/>
  <c r="O218" i="8"/>
  <c r="P217" i="8"/>
  <c r="O253" i="8"/>
  <c r="P252" i="8"/>
  <c r="O241" i="8"/>
  <c r="Q241" i="8" s="1"/>
  <c r="P240" i="8"/>
  <c r="O229" i="8"/>
  <c r="Q229" i="8" s="1"/>
  <c r="P228" i="8"/>
  <c r="O217" i="8"/>
  <c r="P216" i="8"/>
  <c r="O252" i="8"/>
  <c r="P251" i="8"/>
  <c r="O240" i="8"/>
  <c r="P239" i="8"/>
  <c r="O228" i="8"/>
  <c r="P227" i="8"/>
  <c r="O216" i="8"/>
  <c r="Q216" i="8" s="1"/>
  <c r="P215" i="8"/>
  <c r="O251" i="8"/>
  <c r="Q251" i="8" s="1"/>
  <c r="P250" i="8"/>
  <c r="O239" i="8"/>
  <c r="P238" i="8"/>
  <c r="O227" i="8"/>
  <c r="P226" i="8"/>
  <c r="O250" i="8"/>
  <c r="P249" i="8"/>
  <c r="O238" i="8"/>
  <c r="Q238" i="8" s="1"/>
  <c r="P237" i="8"/>
  <c r="O226" i="8"/>
  <c r="Q226" i="8" s="1"/>
  <c r="P225" i="8"/>
  <c r="O214" i="8"/>
  <c r="Q214" i="8" s="1"/>
  <c r="O249" i="8"/>
  <c r="Q249" i="8" s="1"/>
  <c r="P248" i="8"/>
  <c r="O237" i="8"/>
  <c r="Q237" i="8" s="1"/>
  <c r="P236" i="8"/>
  <c r="O225" i="8"/>
  <c r="P224" i="8"/>
  <c r="P247" i="8"/>
  <c r="P234" i="8"/>
  <c r="P232" i="8"/>
  <c r="O224" i="8"/>
  <c r="Q224" i="8" s="1"/>
  <c r="P213" i="8"/>
  <c r="O202" i="8"/>
  <c r="Q202" i="8" s="1"/>
  <c r="P201" i="8"/>
  <c r="O190" i="8"/>
  <c r="P189" i="8"/>
  <c r="O178" i="8"/>
  <c r="P177" i="8"/>
  <c r="O166" i="8"/>
  <c r="P165" i="8"/>
  <c r="O154" i="8"/>
  <c r="Q154" i="8" s="1"/>
  <c r="P153" i="8"/>
  <c r="O142" i="8"/>
  <c r="P141" i="8"/>
  <c r="O247" i="8"/>
  <c r="Q247" i="8" s="1"/>
  <c r="O236" i="8"/>
  <c r="Q236" i="8" s="1"/>
  <c r="O234" i="8"/>
  <c r="O232" i="8"/>
  <c r="Q232" i="8" s="1"/>
  <c r="P222" i="8"/>
  <c r="O213" i="8"/>
  <c r="P212" i="8"/>
  <c r="O201" i="8"/>
  <c r="P200" i="8"/>
  <c r="O189" i="8"/>
  <c r="Q189" i="8" s="1"/>
  <c r="P188" i="8"/>
  <c r="O177" i="8"/>
  <c r="Q177" i="8" s="1"/>
  <c r="P176" i="8"/>
  <c r="O165" i="8"/>
  <c r="Q165" i="8" s="1"/>
  <c r="P164" i="8"/>
  <c r="O153" i="8"/>
  <c r="Q153" i="8" s="1"/>
  <c r="P152" i="8"/>
  <c r="O141" i="8"/>
  <c r="P140" i="8"/>
  <c r="O222" i="8"/>
  <c r="Q222" i="8" s="1"/>
  <c r="P214" i="8"/>
  <c r="O212" i="8"/>
  <c r="Q212" i="8" s="1"/>
  <c r="P211" i="8"/>
  <c r="O200" i="8"/>
  <c r="P199" i="8"/>
  <c r="O188" i="8"/>
  <c r="Q188" i="8" s="1"/>
  <c r="P187" i="8"/>
  <c r="O176" i="8"/>
  <c r="P175" i="8"/>
  <c r="O164" i="8"/>
  <c r="Q164" i="8" s="1"/>
  <c r="P163" i="8"/>
  <c r="O152" i="8"/>
  <c r="Q152" i="8" s="1"/>
  <c r="P151" i="8"/>
  <c r="P244" i="8"/>
  <c r="P220" i="8"/>
  <c r="O211" i="8"/>
  <c r="Q211" i="8" s="1"/>
  <c r="P210" i="8"/>
  <c r="O199" i="8"/>
  <c r="Q199" i="8" s="1"/>
  <c r="P198" i="8"/>
  <c r="O187" i="8"/>
  <c r="Q187" i="8" s="1"/>
  <c r="P186" i="8"/>
  <c r="O175" i="8"/>
  <c r="Q175" i="8" s="1"/>
  <c r="P174" i="8"/>
  <c r="O163" i="8"/>
  <c r="Q163" i="8" s="1"/>
  <c r="P162" i="8"/>
  <c r="O151" i="8"/>
  <c r="P150" i="8"/>
  <c r="O139" i="8"/>
  <c r="Q139" i="8" s="1"/>
  <c r="P138" i="8"/>
  <c r="O220" i="8"/>
  <c r="Q220" i="8" s="1"/>
  <c r="O210" i="8"/>
  <c r="P209" i="8"/>
  <c r="O198" i="8"/>
  <c r="Q198" i="8" s="1"/>
  <c r="P197" i="8"/>
  <c r="O186" i="8"/>
  <c r="Q186" i="8" s="1"/>
  <c r="P185" i="8"/>
  <c r="O174" i="8"/>
  <c r="Q174" i="8" s="1"/>
  <c r="P173" i="8"/>
  <c r="O162" i="8"/>
  <c r="P161" i="8"/>
  <c r="O150" i="8"/>
  <c r="Q150" i="8" s="1"/>
  <c r="P149" i="8"/>
  <c r="O138" i="8"/>
  <c r="P246" i="8"/>
  <c r="O209" i="8"/>
  <c r="P208" i="8"/>
  <c r="O197" i="8"/>
  <c r="Q197" i="8" s="1"/>
  <c r="P196" i="8"/>
  <c r="O185" i="8"/>
  <c r="Q185" i="8" s="1"/>
  <c r="P184" i="8"/>
  <c r="O173" i="8"/>
  <c r="Q173" i="8" s="1"/>
  <c r="P172" i="8"/>
  <c r="O161" i="8"/>
  <c r="Q161" i="8" s="1"/>
  <c r="P160" i="8"/>
  <c r="O149" i="8"/>
  <c r="P148" i="8"/>
  <c r="O137" i="8"/>
  <c r="O235" i="8"/>
  <c r="O233" i="8"/>
  <c r="O223" i="8"/>
  <c r="Q223" i="8" s="1"/>
  <c r="O207" i="8"/>
  <c r="Q207" i="8" s="1"/>
  <c r="P206" i="8"/>
  <c r="O195" i="8"/>
  <c r="P194" i="8"/>
  <c r="O183" i="8"/>
  <c r="P182" i="8"/>
  <c r="O171" i="8"/>
  <c r="P170" i="8"/>
  <c r="O159" i="8"/>
  <c r="P158" i="8"/>
  <c r="O147" i="8"/>
  <c r="P146" i="8"/>
  <c r="O221" i="8"/>
  <c r="Q221" i="8" s="1"/>
  <c r="O205" i="8"/>
  <c r="P204" i="8"/>
  <c r="O193" i="8"/>
  <c r="Q193" i="8" s="1"/>
  <c r="P192" i="8"/>
  <c r="O181" i="8"/>
  <c r="Q181" i="8" s="1"/>
  <c r="P180" i="8"/>
  <c r="O169" i="8"/>
  <c r="P168" i="8"/>
  <c r="P233" i="8"/>
  <c r="P207" i="8"/>
  <c r="O196" i="8"/>
  <c r="Q196" i="8" s="1"/>
  <c r="P171" i="8"/>
  <c r="O129" i="8"/>
  <c r="Q129" i="8" s="1"/>
  <c r="P128" i="8"/>
  <c r="O117" i="8"/>
  <c r="Q117" i="8" s="1"/>
  <c r="P116" i="8"/>
  <c r="O105" i="8"/>
  <c r="Q105" i="8" s="1"/>
  <c r="P104" i="8"/>
  <c r="O93" i="8"/>
  <c r="Q93" i="8" s="1"/>
  <c r="P92" i="8"/>
  <c r="O81" i="8"/>
  <c r="P80" i="8"/>
  <c r="O69" i="8"/>
  <c r="Q69" i="8" s="1"/>
  <c r="P68" i="8"/>
  <c r="O57" i="8"/>
  <c r="Q57" i="8" s="1"/>
  <c r="P56" i="8"/>
  <c r="O45" i="8"/>
  <c r="Q45" i="8" s="1"/>
  <c r="P44" i="8"/>
  <c r="O33" i="8"/>
  <c r="Q33" i="8" s="1"/>
  <c r="P32" i="8"/>
  <c r="O21" i="8"/>
  <c r="O248" i="8"/>
  <c r="Q248" i="8" s="1"/>
  <c r="P221" i="8"/>
  <c r="P193" i="8"/>
  <c r="O182" i="8"/>
  <c r="O148" i="8"/>
  <c r="Q148" i="8" s="1"/>
  <c r="P139" i="8"/>
  <c r="O128" i="8"/>
  <c r="Q128" i="8" s="1"/>
  <c r="P127" i="8"/>
  <c r="O116" i="8"/>
  <c r="Q116" i="8" s="1"/>
  <c r="P115" i="8"/>
  <c r="O104" i="8"/>
  <c r="Q104" i="8" s="1"/>
  <c r="P103" i="8"/>
  <c r="O92" i="8"/>
  <c r="Q92" i="8" s="1"/>
  <c r="P91" i="8"/>
  <c r="O80" i="8"/>
  <c r="Q80" i="8" s="1"/>
  <c r="P79" i="8"/>
  <c r="O68" i="8"/>
  <c r="Q68" i="8" s="1"/>
  <c r="P67" i="8"/>
  <c r="O56" i="8"/>
  <c r="Q56" i="8" s="1"/>
  <c r="P55" i="8"/>
  <c r="O44" i="8"/>
  <c r="Q44" i="8" s="1"/>
  <c r="P43" i="8"/>
  <c r="O32" i="8"/>
  <c r="Q32" i="8" s="1"/>
  <c r="P31" i="8"/>
  <c r="O204" i="8"/>
  <c r="P179" i="8"/>
  <c r="O168" i="8"/>
  <c r="Q168" i="8" s="1"/>
  <c r="O146" i="8"/>
  <c r="Q146" i="8" s="1"/>
  <c r="O127" i="8"/>
  <c r="Q127" i="8" s="1"/>
  <c r="P126" i="8"/>
  <c r="O115" i="8"/>
  <c r="P114" i="8"/>
  <c r="O103" i="8"/>
  <c r="Q103" i="8" s="1"/>
  <c r="P102" i="8"/>
  <c r="O91" i="8"/>
  <c r="P90" i="8"/>
  <c r="O79" i="8"/>
  <c r="P78" i="8"/>
  <c r="O67" i="8"/>
  <c r="Q67" i="8" s="1"/>
  <c r="P66" i="8"/>
  <c r="O55" i="8"/>
  <c r="Q55" i="8" s="1"/>
  <c r="P54" i="8"/>
  <c r="O43" i="8"/>
  <c r="P42" i="8"/>
  <c r="O31" i="8"/>
  <c r="Q31" i="8" s="1"/>
  <c r="P30" i="8"/>
  <c r="P190" i="8"/>
  <c r="O179" i="8"/>
  <c r="Q179" i="8" s="1"/>
  <c r="P156" i="8"/>
  <c r="P154" i="8"/>
  <c r="P144" i="8"/>
  <c r="O126" i="8"/>
  <c r="Q126" i="8" s="1"/>
  <c r="P125" i="8"/>
  <c r="O114" i="8"/>
  <c r="P113" i="8"/>
  <c r="O102" i="8"/>
  <c r="P101" i="8"/>
  <c r="O90" i="8"/>
  <c r="Q90" i="8" s="1"/>
  <c r="P89" i="8"/>
  <c r="O78" i="8"/>
  <c r="Q78" i="8" s="1"/>
  <c r="P77" i="8"/>
  <c r="O66" i="8"/>
  <c r="P65" i="8"/>
  <c r="O54" i="8"/>
  <c r="Q54" i="8" s="1"/>
  <c r="P53" i="8"/>
  <c r="O42" i="8"/>
  <c r="P41" i="8"/>
  <c r="O30" i="8"/>
  <c r="P29" i="8"/>
  <c r="O246" i="8"/>
  <c r="Q246" i="8" s="1"/>
  <c r="P231" i="8"/>
  <c r="O215" i="8"/>
  <c r="P195" i="8"/>
  <c r="O184" i="8"/>
  <c r="Q184" i="8" s="1"/>
  <c r="O158" i="8"/>
  <c r="Q158" i="8" s="1"/>
  <c r="O156" i="8"/>
  <c r="Q156" i="8" s="1"/>
  <c r="O144" i="8"/>
  <c r="Q144" i="8" s="1"/>
  <c r="O125" i="8"/>
  <c r="P124" i="8"/>
  <c r="O113" i="8"/>
  <c r="Q113" i="8" s="1"/>
  <c r="P112" i="8"/>
  <c r="O101" i="8"/>
  <c r="Q101" i="8" s="1"/>
  <c r="P100" i="8"/>
  <c r="O89" i="8"/>
  <c r="Q89" i="8" s="1"/>
  <c r="P88" i="8"/>
  <c r="O77" i="8"/>
  <c r="Q77" i="8" s="1"/>
  <c r="P76" i="8"/>
  <c r="O65" i="8"/>
  <c r="Q65" i="8" s="1"/>
  <c r="P64" i="8"/>
  <c r="O53" i="8"/>
  <c r="P52" i="8"/>
  <c r="O41" i="8"/>
  <c r="Q41" i="8" s="1"/>
  <c r="P40" i="8"/>
  <c r="O29" i="8"/>
  <c r="Q29" i="8" s="1"/>
  <c r="P28" i="8"/>
  <c r="O206" i="8"/>
  <c r="Q206" i="8" s="1"/>
  <c r="P181" i="8"/>
  <c r="O170" i="8"/>
  <c r="Q170" i="8" s="1"/>
  <c r="O160" i="8"/>
  <c r="P142" i="8"/>
  <c r="P136" i="8"/>
  <c r="P135" i="8"/>
  <c r="O124" i="8"/>
  <c r="Q124" i="8" s="1"/>
  <c r="P123" i="8"/>
  <c r="O112" i="8"/>
  <c r="Q112" i="8" s="1"/>
  <c r="P111" i="8"/>
  <c r="O100" i="8"/>
  <c r="Q100" i="8" s="1"/>
  <c r="P99" i="8"/>
  <c r="O88" i="8"/>
  <c r="Q88" i="8" s="1"/>
  <c r="P87" i="8"/>
  <c r="O76" i="8"/>
  <c r="Q76" i="8" s="1"/>
  <c r="P75" i="8"/>
  <c r="O64" i="8"/>
  <c r="Q64" i="8" s="1"/>
  <c r="P63" i="8"/>
  <c r="O52" i="8"/>
  <c r="Q52" i="8" s="1"/>
  <c r="P51" i="8"/>
  <c r="O40" i="8"/>
  <c r="Q40" i="8" s="1"/>
  <c r="P39" i="8"/>
  <c r="O28" i="8"/>
  <c r="Q28" i="8" s="1"/>
  <c r="P27" i="8"/>
  <c r="P245" i="8"/>
  <c r="P219" i="8"/>
  <c r="P203" i="8"/>
  <c r="O192" i="8"/>
  <c r="P167" i="8"/>
  <c r="O140" i="8"/>
  <c r="Q140" i="8" s="1"/>
  <c r="P137" i="8"/>
  <c r="O136" i="8"/>
  <c r="O135" i="8"/>
  <c r="Q135" i="8" s="1"/>
  <c r="P134" i="8"/>
  <c r="O123" i="8"/>
  <c r="P122" i="8"/>
  <c r="O111" i="8"/>
  <c r="P110" i="8"/>
  <c r="O99" i="8"/>
  <c r="P98" i="8"/>
  <c r="O87" i="8"/>
  <c r="Q87" i="8" s="1"/>
  <c r="P86" i="8"/>
  <c r="O75" i="8"/>
  <c r="P74" i="8"/>
  <c r="O63" i="8"/>
  <c r="Q63" i="8" s="1"/>
  <c r="P62" i="8"/>
  <c r="O51" i="8"/>
  <c r="P50" i="8"/>
  <c r="O39" i="8"/>
  <c r="P38" i="8"/>
  <c r="O27" i="8"/>
  <c r="P26" i="8"/>
  <c r="O245" i="8"/>
  <c r="Q245" i="8" s="1"/>
  <c r="O219" i="8"/>
  <c r="Q219" i="8" s="1"/>
  <c r="O203" i="8"/>
  <c r="Q203" i="8" s="1"/>
  <c r="P178" i="8"/>
  <c r="O167" i="8"/>
  <c r="Q167" i="8" s="1"/>
  <c r="P147" i="8"/>
  <c r="O134" i="8"/>
  <c r="P133" i="8"/>
  <c r="O122" i="8"/>
  <c r="P121" i="8"/>
  <c r="O110" i="8"/>
  <c r="Q110" i="8" s="1"/>
  <c r="P109" i="8"/>
  <c r="O98" i="8"/>
  <c r="Q98" i="8" s="1"/>
  <c r="P97" i="8"/>
  <c r="O86" i="8"/>
  <c r="Q86" i="8" s="1"/>
  <c r="P85" i="8"/>
  <c r="O74" i="8"/>
  <c r="Q74" i="8" s="1"/>
  <c r="P73" i="8"/>
  <c r="O62" i="8"/>
  <c r="P61" i="8"/>
  <c r="O50" i="8"/>
  <c r="P49" i="8"/>
  <c r="O38" i="8"/>
  <c r="Q38" i="8" s="1"/>
  <c r="P37" i="8"/>
  <c r="O26" i="8"/>
  <c r="Q26" i="8" s="1"/>
  <c r="P25" i="8"/>
  <c r="P46" i="8"/>
  <c r="Q46" i="8" s="1"/>
  <c r="O60" i="8"/>
  <c r="O14" i="8"/>
  <c r="Q14" i="8" s="1"/>
  <c r="O121" i="8"/>
  <c r="Q121" i="8" s="1"/>
  <c r="P132" i="8"/>
  <c r="P223" i="8"/>
  <c r="P14" i="8"/>
  <c r="R14" i="8" s="1"/>
  <c r="N15" i="8" s="1"/>
  <c r="R15" i="8" s="1"/>
  <c r="N16" i="8" s="1"/>
  <c r="R16" i="8" s="1"/>
  <c r="N17" i="8" s="1"/>
  <c r="R17" i="8" s="1"/>
  <c r="N18" i="8" s="1"/>
  <c r="R18" i="8" s="1"/>
  <c r="N19" i="8" s="1"/>
  <c r="R19" i="8" s="1"/>
  <c r="N20" i="8" s="1"/>
  <c r="R20" i="8" s="1"/>
  <c r="N21" i="8" s="1"/>
  <c r="R21" i="8" s="1"/>
  <c r="N22" i="8" s="1"/>
  <c r="R22" i="8" s="1"/>
  <c r="N23" i="8" s="1"/>
  <c r="R23" i="8" s="1"/>
  <c r="N24" i="8" s="1"/>
  <c r="R24" i="8" s="1"/>
  <c r="N25" i="8" s="1"/>
  <c r="R25" i="8" s="1"/>
  <c r="N26" i="8" s="1"/>
  <c r="R26" i="8" s="1"/>
  <c r="N27" i="8" s="1"/>
  <c r="R27" i="8" s="1"/>
  <c r="N28" i="8" s="1"/>
  <c r="R28" i="8" s="1"/>
  <c r="N29" i="8" s="1"/>
  <c r="R29" i="8" s="1"/>
  <c r="N30" i="8" s="1"/>
  <c r="R30" i="8" s="1"/>
  <c r="N31" i="8" s="1"/>
  <c r="R31" i="8" s="1"/>
  <c r="N32" i="8" s="1"/>
  <c r="R32" i="8" s="1"/>
  <c r="N33" i="8" s="1"/>
  <c r="R33" i="8" s="1"/>
  <c r="N34" i="8" s="1"/>
  <c r="R34" i="8" s="1"/>
  <c r="N35" i="8" s="1"/>
  <c r="R35" i="8" s="1"/>
  <c r="N36" i="8" s="1"/>
  <c r="R36" i="8" s="1"/>
  <c r="N37" i="8" s="1"/>
  <c r="R37" i="8" s="1"/>
  <c r="N38" i="8" s="1"/>
  <c r="R38" i="8" s="1"/>
  <c r="N39" i="8" s="1"/>
  <c r="R39" i="8" s="1"/>
  <c r="N40" i="8" s="1"/>
  <c r="R40" i="8" s="1"/>
  <c r="N41" i="8" s="1"/>
  <c r="R41" i="8" s="1"/>
  <c r="N42" i="8" s="1"/>
  <c r="R42" i="8" s="1"/>
  <c r="N43" i="8" s="1"/>
  <c r="R43" i="8" s="1"/>
  <c r="N44" i="8" s="1"/>
  <c r="R44" i="8" s="1"/>
  <c r="N45" i="8" s="1"/>
  <c r="R45" i="8" s="1"/>
  <c r="N46" i="8" s="1"/>
  <c r="R46" i="8" s="1"/>
  <c r="N47" i="8" s="1"/>
  <c r="R47" i="8" s="1"/>
  <c r="N48" i="8" s="1"/>
  <c r="R48" i="8" s="1"/>
  <c r="N49" i="8" s="1"/>
  <c r="R49" i="8" s="1"/>
  <c r="N50" i="8" s="1"/>
  <c r="R50" i="8" s="1"/>
  <c r="N51" i="8" s="1"/>
  <c r="R51" i="8" s="1"/>
  <c r="N52" i="8" s="1"/>
  <c r="R52" i="8" s="1"/>
  <c r="N53" i="8" s="1"/>
  <c r="R53" i="8" s="1"/>
  <c r="N54" i="8" s="1"/>
  <c r="R54" i="8" s="1"/>
  <c r="N55" i="8" s="1"/>
  <c r="R55" i="8" s="1"/>
  <c r="N56" i="8" s="1"/>
  <c r="R56" i="8" s="1"/>
  <c r="N57" i="8" s="1"/>
  <c r="R57" i="8" s="1"/>
  <c r="N58" i="8" s="1"/>
  <c r="R58" i="8" s="1"/>
  <c r="N59" i="8" s="1"/>
  <c r="R59" i="8" s="1"/>
  <c r="N60" i="8" s="1"/>
  <c r="R60" i="8" s="1"/>
  <c r="N61" i="8" s="1"/>
  <c r="R61" i="8" s="1"/>
  <c r="N62" i="8" s="1"/>
  <c r="R62" i="8" s="1"/>
  <c r="N63" i="8" s="1"/>
  <c r="R63" i="8" s="1"/>
  <c r="N64" i="8" s="1"/>
  <c r="R64" i="8" s="1"/>
  <c r="N65" i="8" s="1"/>
  <c r="R65" i="8" s="1"/>
  <c r="N66" i="8" s="1"/>
  <c r="R66" i="8" s="1"/>
  <c r="N67" i="8" s="1"/>
  <c r="R67" i="8" s="1"/>
  <c r="N68" i="8" s="1"/>
  <c r="R68" i="8" s="1"/>
  <c r="N69" i="8" s="1"/>
  <c r="R69" i="8" s="1"/>
  <c r="N70" i="8" s="1"/>
  <c r="R70" i="8" s="1"/>
  <c r="N71" i="8" s="1"/>
  <c r="R71" i="8" s="1"/>
  <c r="N72" i="8" s="1"/>
  <c r="R72" i="8" s="1"/>
  <c r="N73" i="8" s="1"/>
  <c r="R73" i="8" s="1"/>
  <c r="N74" i="8" s="1"/>
  <c r="R74" i="8" s="1"/>
  <c r="N75" i="8" s="1"/>
  <c r="R75" i="8" s="1"/>
  <c r="N76" i="8" s="1"/>
  <c r="R76" i="8" s="1"/>
  <c r="N77" i="8" s="1"/>
  <c r="R77" i="8" s="1"/>
  <c r="N78" i="8" s="1"/>
  <c r="R78" i="8" s="1"/>
  <c r="N79" i="8" s="1"/>
  <c r="R79" i="8" s="1"/>
  <c r="N80" i="8" s="1"/>
  <c r="R80" i="8" s="1"/>
  <c r="N81" i="8" s="1"/>
  <c r="R81" i="8" s="1"/>
  <c r="N82" i="8" s="1"/>
  <c r="R82" i="8" s="1"/>
  <c r="N83" i="8" s="1"/>
  <c r="R83" i="8" s="1"/>
  <c r="N84" i="8" s="1"/>
  <c r="R84" i="8" s="1"/>
  <c r="N85" i="8" s="1"/>
  <c r="R85" i="8" s="1"/>
  <c r="N86" i="8" s="1"/>
  <c r="R86" i="8" s="1"/>
  <c r="N87" i="8" s="1"/>
  <c r="R87" i="8" s="1"/>
  <c r="N88" i="8" s="1"/>
  <c r="R88" i="8" s="1"/>
  <c r="N89" i="8" s="1"/>
  <c r="R89" i="8" s="1"/>
  <c r="N90" i="8" s="1"/>
  <c r="R90" i="8" s="1"/>
  <c r="N91" i="8" s="1"/>
  <c r="R91" i="8" s="1"/>
  <c r="N92" i="8" s="1"/>
  <c r="R92" i="8" s="1"/>
  <c r="N93" i="8" s="1"/>
  <c r="R93" i="8" s="1"/>
  <c r="N94" i="8" s="1"/>
  <c r="R94" i="8" s="1"/>
  <c r="N95" i="8" s="1"/>
  <c r="R95" i="8" s="1"/>
  <c r="N96" i="8" s="1"/>
  <c r="R96" i="8" s="1"/>
  <c r="N97" i="8" s="1"/>
  <c r="R97" i="8" s="1"/>
  <c r="N98" i="8" s="1"/>
  <c r="R98" i="8" s="1"/>
  <c r="N99" i="8" s="1"/>
  <c r="R99" i="8" s="1"/>
  <c r="N100" i="8" s="1"/>
  <c r="R100" i="8" s="1"/>
  <c r="N101" i="8" s="1"/>
  <c r="R101" i="8" s="1"/>
  <c r="N102" i="8" s="1"/>
  <c r="R102" i="8" s="1"/>
  <c r="N103" i="8" s="1"/>
  <c r="R103" i="8" s="1"/>
  <c r="N104" i="8" s="1"/>
  <c r="R104" i="8" s="1"/>
  <c r="N105" i="8" s="1"/>
  <c r="R105" i="8" s="1"/>
  <c r="N106" i="8" s="1"/>
  <c r="R106" i="8" s="1"/>
  <c r="N107" i="8" s="1"/>
  <c r="R107" i="8" s="1"/>
  <c r="N108" i="8" s="1"/>
  <c r="R108" i="8" s="1"/>
  <c r="N109" i="8" s="1"/>
  <c r="R109" i="8" s="1"/>
  <c r="N110" i="8" s="1"/>
  <c r="R110" i="8" s="1"/>
  <c r="N111" i="8" s="1"/>
  <c r="R111" i="8" s="1"/>
  <c r="N112" i="8" s="1"/>
  <c r="R112" i="8" s="1"/>
  <c r="N113" i="8" s="1"/>
  <c r="R113" i="8" s="1"/>
  <c r="N114" i="8" s="1"/>
  <c r="R114" i="8" s="1"/>
  <c r="N115" i="8" s="1"/>
  <c r="R115" i="8" s="1"/>
  <c r="N116" i="8" s="1"/>
  <c r="R116" i="8" s="1"/>
  <c r="N117" i="8" s="1"/>
  <c r="R117" i="8" s="1"/>
  <c r="N118" i="8" s="1"/>
  <c r="R118" i="8" s="1"/>
  <c r="N119" i="8" s="1"/>
  <c r="R119" i="8" s="1"/>
  <c r="N120" i="8" s="1"/>
  <c r="R120" i="8" s="1"/>
  <c r="N121" i="8" s="1"/>
  <c r="R121" i="8" s="1"/>
  <c r="N122" i="8" s="1"/>
  <c r="R122" i="8" s="1"/>
  <c r="N123" i="8" s="1"/>
  <c r="R123" i="8" s="1"/>
  <c r="N124" i="8" s="1"/>
  <c r="R124" i="8" s="1"/>
  <c r="N125" i="8" s="1"/>
  <c r="R125" i="8" s="1"/>
  <c r="N126" i="8" s="1"/>
  <c r="R126" i="8" s="1"/>
  <c r="N127" i="8" s="1"/>
  <c r="R127" i="8" s="1"/>
  <c r="N128" i="8" s="1"/>
  <c r="R128" i="8" s="1"/>
  <c r="N129" i="8" s="1"/>
  <c r="R129" i="8" s="1"/>
  <c r="N130" i="8" s="1"/>
  <c r="R130" i="8" s="1"/>
  <c r="N131" i="8" s="1"/>
  <c r="R131" i="8" s="1"/>
  <c r="N132" i="8" s="1"/>
  <c r="R132" i="8" s="1"/>
  <c r="N133" i="8" s="1"/>
  <c r="R133" i="8" s="1"/>
  <c r="N134" i="8" s="1"/>
  <c r="R134" i="8" s="1"/>
  <c r="N135" i="8" s="1"/>
  <c r="R135" i="8" s="1"/>
  <c r="N136" i="8" s="1"/>
  <c r="R136" i="8" s="1"/>
  <c r="N137" i="8" s="1"/>
  <c r="R137" i="8" s="1"/>
  <c r="N138" i="8" s="1"/>
  <c r="R138" i="8" s="1"/>
  <c r="N139" i="8" s="1"/>
  <c r="R139" i="8" s="1"/>
  <c r="N140" i="8" s="1"/>
  <c r="R140" i="8" s="1"/>
  <c r="N141" i="8" s="1"/>
  <c r="R141" i="8" s="1"/>
  <c r="N142" i="8" s="1"/>
  <c r="R142" i="8" s="1"/>
  <c r="N143" i="8" s="1"/>
  <c r="R143" i="8" s="1"/>
  <c r="N144" i="8" s="1"/>
  <c r="R144" i="8" s="1"/>
  <c r="N145" i="8" s="1"/>
  <c r="R145" i="8" s="1"/>
  <c r="N146" i="8" s="1"/>
  <c r="R146" i="8" s="1"/>
  <c r="N147" i="8" s="1"/>
  <c r="R147" i="8" s="1"/>
  <c r="N148" i="8" s="1"/>
  <c r="R148" i="8" s="1"/>
  <c r="N149" i="8" s="1"/>
  <c r="R149" i="8" s="1"/>
  <c r="N150" i="8" s="1"/>
  <c r="R150" i="8" s="1"/>
  <c r="N151" i="8" s="1"/>
  <c r="R151" i="8" s="1"/>
  <c r="N152" i="8" s="1"/>
  <c r="R152" i="8" s="1"/>
  <c r="N153" i="8" s="1"/>
  <c r="R153" i="8" s="1"/>
  <c r="N154" i="8" s="1"/>
  <c r="R154" i="8" s="1"/>
  <c r="N155" i="8" s="1"/>
  <c r="R155" i="8" s="1"/>
  <c r="N156" i="8" s="1"/>
  <c r="R156" i="8" s="1"/>
  <c r="N157" i="8" s="1"/>
  <c r="R157" i="8" s="1"/>
  <c r="N158" i="8" s="1"/>
  <c r="R158" i="8" s="1"/>
  <c r="N159" i="8" s="1"/>
  <c r="R159" i="8" s="1"/>
  <c r="N160" i="8" s="1"/>
  <c r="R160" i="8" s="1"/>
  <c r="N161" i="8" s="1"/>
  <c r="R161" i="8" s="1"/>
  <c r="N162" i="8" s="1"/>
  <c r="R162" i="8" s="1"/>
  <c r="N163" i="8" s="1"/>
  <c r="R163" i="8" s="1"/>
  <c r="N164" i="8" s="1"/>
  <c r="R164" i="8" s="1"/>
  <c r="N165" i="8" s="1"/>
  <c r="R165" i="8" s="1"/>
  <c r="N166" i="8" s="1"/>
  <c r="R166" i="8" s="1"/>
  <c r="N167" i="8" s="1"/>
  <c r="R167" i="8" s="1"/>
  <c r="N168" i="8" s="1"/>
  <c r="R168" i="8" s="1"/>
  <c r="N169" i="8" s="1"/>
  <c r="R169" i="8" s="1"/>
  <c r="N170" i="8" s="1"/>
  <c r="R170" i="8" s="1"/>
  <c r="N171" i="8" s="1"/>
  <c r="R171" i="8" s="1"/>
  <c r="N172" i="8" s="1"/>
  <c r="R172" i="8" s="1"/>
  <c r="N173" i="8" s="1"/>
  <c r="R173" i="8" s="1"/>
  <c r="N174" i="8" s="1"/>
  <c r="R174" i="8" s="1"/>
  <c r="N175" i="8" s="1"/>
  <c r="R175" i="8" s="1"/>
  <c r="N176" i="8" s="1"/>
  <c r="R176" i="8" s="1"/>
  <c r="N177" i="8" s="1"/>
  <c r="R177" i="8" s="1"/>
  <c r="N178" i="8" s="1"/>
  <c r="R178" i="8" s="1"/>
  <c r="N179" i="8" s="1"/>
  <c r="R179" i="8" s="1"/>
  <c r="N180" i="8" s="1"/>
  <c r="R180" i="8" s="1"/>
  <c r="N181" i="8" s="1"/>
  <c r="R181" i="8" s="1"/>
  <c r="N182" i="8" s="1"/>
  <c r="R182" i="8" s="1"/>
  <c r="N183" i="8" s="1"/>
  <c r="R183" i="8" s="1"/>
  <c r="N184" i="8" s="1"/>
  <c r="R184" i="8" s="1"/>
  <c r="N185" i="8" s="1"/>
  <c r="R185" i="8" s="1"/>
  <c r="N186" i="8" s="1"/>
  <c r="R186" i="8" s="1"/>
  <c r="N187" i="8" s="1"/>
  <c r="R187" i="8" s="1"/>
  <c r="N188" i="8" s="1"/>
  <c r="R188" i="8" s="1"/>
  <c r="N189" i="8" s="1"/>
  <c r="R189" i="8" s="1"/>
  <c r="N190" i="8" s="1"/>
  <c r="R190" i="8" s="1"/>
  <c r="N191" i="8" s="1"/>
  <c r="R191" i="8" s="1"/>
  <c r="N192" i="8" s="1"/>
  <c r="R192" i="8" s="1"/>
  <c r="N193" i="8" s="1"/>
  <c r="R193" i="8" s="1"/>
  <c r="N194" i="8" s="1"/>
  <c r="R194" i="8" s="1"/>
  <c r="N195" i="8" s="1"/>
  <c r="R195" i="8" s="1"/>
  <c r="N196" i="8" s="1"/>
  <c r="R196" i="8" s="1"/>
  <c r="N197" i="8" s="1"/>
  <c r="R197" i="8" s="1"/>
  <c r="N198" i="8" s="1"/>
  <c r="R198" i="8" s="1"/>
  <c r="N199" i="8" s="1"/>
  <c r="R199" i="8" s="1"/>
  <c r="N200" i="8" s="1"/>
  <c r="R200" i="8" s="1"/>
  <c r="N201" i="8" s="1"/>
  <c r="R201" i="8" s="1"/>
  <c r="N202" i="8" s="1"/>
  <c r="R202" i="8" s="1"/>
  <c r="N203" i="8" s="1"/>
  <c r="R203" i="8" s="1"/>
  <c r="N204" i="8" s="1"/>
  <c r="R204" i="8" s="1"/>
  <c r="N205" i="8" s="1"/>
  <c r="R205" i="8" s="1"/>
  <c r="N206" i="8" s="1"/>
  <c r="R206" i="8" s="1"/>
  <c r="N207" i="8" s="1"/>
  <c r="R207" i="8" s="1"/>
  <c r="N208" i="8" s="1"/>
  <c r="R208" i="8" s="1"/>
  <c r="N209" i="8" s="1"/>
  <c r="R209" i="8" s="1"/>
  <c r="N210" i="8" s="1"/>
  <c r="R210" i="8" s="1"/>
  <c r="N211" i="8" s="1"/>
  <c r="R211" i="8" s="1"/>
  <c r="N212" i="8" s="1"/>
  <c r="R212" i="8" s="1"/>
  <c r="N213" i="8" s="1"/>
  <c r="R213" i="8" s="1"/>
  <c r="N214" i="8" s="1"/>
  <c r="R214" i="8" s="1"/>
  <c r="N215" i="8" s="1"/>
  <c r="R215" i="8" s="1"/>
  <c r="N216" i="8" s="1"/>
  <c r="R216" i="8" s="1"/>
  <c r="N217" i="8" s="1"/>
  <c r="R217" i="8" s="1"/>
  <c r="N218" i="8" s="1"/>
  <c r="R218" i="8" s="1"/>
  <c r="N219" i="8" s="1"/>
  <c r="R219" i="8" s="1"/>
  <c r="N220" i="8" s="1"/>
  <c r="R220" i="8" s="1"/>
  <c r="N221" i="8" s="1"/>
  <c r="R221" i="8" s="1"/>
  <c r="N222" i="8" s="1"/>
  <c r="R222" i="8" s="1"/>
  <c r="N223" i="8" s="1"/>
  <c r="R223" i="8" s="1"/>
  <c r="N224" i="8" s="1"/>
  <c r="R224" i="8" s="1"/>
  <c r="N225" i="8" s="1"/>
  <c r="R225" i="8" s="1"/>
  <c r="N226" i="8" s="1"/>
  <c r="R226" i="8" s="1"/>
  <c r="N227" i="8" s="1"/>
  <c r="R227" i="8" s="1"/>
  <c r="N228" i="8" s="1"/>
  <c r="R228" i="8" s="1"/>
  <c r="N229" i="8" s="1"/>
  <c r="R229" i="8" s="1"/>
  <c r="N230" i="8" s="1"/>
  <c r="R230" i="8" s="1"/>
  <c r="N231" i="8" s="1"/>
  <c r="R231" i="8" s="1"/>
  <c r="N232" i="8" s="1"/>
  <c r="R232" i="8" s="1"/>
  <c r="N233" i="8" s="1"/>
  <c r="R233" i="8" s="1"/>
  <c r="N234" i="8" s="1"/>
  <c r="R234" i="8" s="1"/>
  <c r="N235" i="8" s="1"/>
  <c r="R235" i="8" s="1"/>
  <c r="N236" i="8" s="1"/>
  <c r="R236" i="8" s="1"/>
  <c r="N237" i="8" s="1"/>
  <c r="R237" i="8" s="1"/>
  <c r="N238" i="8" s="1"/>
  <c r="R238" i="8" s="1"/>
  <c r="N239" i="8" s="1"/>
  <c r="R239" i="8" s="1"/>
  <c r="N240" i="8" s="1"/>
  <c r="R240" i="8" s="1"/>
  <c r="N241" i="8" s="1"/>
  <c r="R241" i="8" s="1"/>
  <c r="N242" i="8" s="1"/>
  <c r="R242" i="8" s="1"/>
  <c r="N243" i="8" s="1"/>
  <c r="R243" i="8" s="1"/>
  <c r="N244" i="8" s="1"/>
  <c r="R244" i="8" s="1"/>
  <c r="N245" i="8" s="1"/>
  <c r="R245" i="8" s="1"/>
  <c r="N246" i="8" s="1"/>
  <c r="R246" i="8" s="1"/>
  <c r="N247" i="8" s="1"/>
  <c r="R247" i="8" s="1"/>
  <c r="N248" i="8" s="1"/>
  <c r="R248" i="8" s="1"/>
  <c r="N249" i="8" s="1"/>
  <c r="R249" i="8" s="1"/>
  <c r="N250" i="8" s="1"/>
  <c r="R250" i="8" s="1"/>
  <c r="N251" i="8" s="1"/>
  <c r="R251" i="8" s="1"/>
  <c r="N252" i="8" s="1"/>
  <c r="R252" i="8" s="1"/>
  <c r="N253" i="8" s="1"/>
  <c r="R253" i="8" s="1"/>
  <c r="O15" i="8"/>
  <c r="Q15" i="8" s="1"/>
  <c r="O22" i="8"/>
  <c r="P33" i="8"/>
  <c r="O58" i="8"/>
  <c r="Q58" i="8" s="1"/>
  <c r="P69" i="8"/>
  <c r="O94" i="8"/>
  <c r="Q94" i="8" s="1"/>
  <c r="P105" i="8"/>
  <c r="O130" i="8"/>
  <c r="Q130" i="8" s="1"/>
  <c r="O155" i="8"/>
  <c r="Q155" i="8" s="1"/>
  <c r="P15" i="8"/>
  <c r="O83" i="8"/>
  <c r="P94" i="8"/>
  <c r="O119" i="8"/>
  <c r="P130" i="8"/>
  <c r="O157" i="8"/>
  <c r="Q157" i="8" s="1"/>
  <c r="O180" i="8"/>
  <c r="Q180" i="8" s="1"/>
  <c r="O25" i="8"/>
  <c r="Q25" i="8" s="1"/>
  <c r="P58" i="8"/>
  <c r="P16" i="8"/>
  <c r="O36" i="8"/>
  <c r="Q36" i="8" s="1"/>
  <c r="P47" i="8"/>
  <c r="O72" i="8"/>
  <c r="P83" i="8"/>
  <c r="O108" i="8"/>
  <c r="P119" i="8"/>
  <c r="O145" i="8"/>
  <c r="P157" i="8"/>
  <c r="P205" i="8"/>
  <c r="O107" i="8"/>
  <c r="P143" i="8"/>
  <c r="Q143" i="8" s="1"/>
  <c r="P23" i="8"/>
  <c r="P169" i="8"/>
  <c r="O8" i="8"/>
  <c r="O9" i="8" s="1"/>
  <c r="O17" i="8"/>
  <c r="Q17" i="8" s="1"/>
  <c r="A15" i="8"/>
  <c r="P17" i="8"/>
  <c r="O18" i="8"/>
  <c r="P21" i="8"/>
  <c r="P36" i="8"/>
  <c r="O61" i="8"/>
  <c r="Q61" i="8" s="1"/>
  <c r="P72" i="8"/>
  <c r="O97" i="8"/>
  <c r="Q97" i="8" s="1"/>
  <c r="P108" i="8"/>
  <c r="O133" i="8"/>
  <c r="Q133" i="8" s="1"/>
  <c r="P145" i="8"/>
  <c r="O172" i="8"/>
  <c r="O23" i="8"/>
  <c r="O35" i="8"/>
  <c r="P118" i="8"/>
  <c r="Q118" i="8" s="1"/>
  <c r="O96" i="8"/>
  <c r="Q96" i="8" s="1"/>
  <c r="O194" i="8"/>
  <c r="Q194" i="8" s="1"/>
  <c r="P60" i="8"/>
  <c r="P96" i="8"/>
  <c r="O16" i="8"/>
  <c r="P22" i="8"/>
  <c r="O47" i="8"/>
  <c r="P18" i="8"/>
  <c r="O19" i="8"/>
  <c r="O20" i="8"/>
  <c r="Q20" i="8" s="1"/>
  <c r="O24" i="8"/>
  <c r="O34" i="8"/>
  <c r="P45" i="8"/>
  <c r="O70" i="8"/>
  <c r="Q70" i="8" s="1"/>
  <c r="P81" i="8"/>
  <c r="O106" i="8"/>
  <c r="P117" i="8"/>
  <c r="P166" i="8"/>
  <c r="O191" i="8"/>
  <c r="Q191" i="8" s="1"/>
  <c r="P82" i="8"/>
  <c r="Q82" i="8" s="1"/>
  <c r="P155" i="8"/>
  <c r="B16" i="8"/>
  <c r="P19" i="8"/>
  <c r="P20" i="8"/>
  <c r="P24" i="8"/>
  <c r="P34" i="8"/>
  <c r="O59" i="8"/>
  <c r="Q59" i="8" s="1"/>
  <c r="P70" i="8"/>
  <c r="O95" i="8"/>
  <c r="P106" i="8"/>
  <c r="O131" i="8"/>
  <c r="Q131" i="8" s="1"/>
  <c r="P159" i="8"/>
  <c r="P191" i="8"/>
  <c r="O71" i="8"/>
  <c r="Q71" i="8" s="1"/>
  <c r="P35" i="8"/>
  <c r="P71" i="8"/>
  <c r="O49" i="8"/>
  <c r="Q49" i="8" s="1"/>
  <c r="C15" i="8"/>
  <c r="G15" i="8" s="1"/>
  <c r="D15" i="8"/>
  <c r="F15" i="8" s="1"/>
  <c r="O48" i="8"/>
  <c r="P59" i="8"/>
  <c r="O84" i="8"/>
  <c r="Q84" i="8" s="1"/>
  <c r="P95" i="8"/>
  <c r="O120" i="8"/>
  <c r="Q120" i="8" s="1"/>
  <c r="P131" i="8"/>
  <c r="P107" i="8"/>
  <c r="O132" i="8"/>
  <c r="Q132" i="8" s="1"/>
  <c r="O85" i="8"/>
  <c r="O37" i="8"/>
  <c r="P48" i="8"/>
  <c r="O73" i="8"/>
  <c r="P84" i="8"/>
  <c r="O109" i="8"/>
  <c r="P120" i="8"/>
  <c r="P183" i="8"/>
  <c r="O208" i="8"/>
  <c r="Q208" i="8" s="1"/>
  <c r="P218" i="8"/>
  <c r="P235" i="8"/>
  <c r="B18" i="7"/>
  <c r="E12" i="7"/>
  <c r="D17" i="7" s="1"/>
  <c r="Q183" i="8" l="1"/>
  <c r="Q30" i="8"/>
  <c r="Q200" i="8"/>
  <c r="Q16" i="8"/>
  <c r="Q75" i="8"/>
  <c r="Q43" i="8"/>
  <c r="Q115" i="8"/>
  <c r="Q195" i="8"/>
  <c r="Q162" i="8"/>
  <c r="Q142" i="8"/>
  <c r="Q60" i="8"/>
  <c r="Q136" i="8"/>
  <c r="Q102" i="8"/>
  <c r="Q109" i="8"/>
  <c r="Q95" i="8"/>
  <c r="Q48" i="8"/>
  <c r="Q106" i="8"/>
  <c r="Q107" i="8"/>
  <c r="Q53" i="8"/>
  <c r="Q125" i="8"/>
  <c r="Q42" i="8"/>
  <c r="Q114" i="8"/>
  <c r="Q205" i="8"/>
  <c r="Q151" i="8"/>
  <c r="Q243" i="8"/>
  <c r="Q47" i="8"/>
  <c r="Q145" i="8"/>
  <c r="Q22" i="8"/>
  <c r="Q27" i="8"/>
  <c r="Q99" i="8"/>
  <c r="Q160" i="8"/>
  <c r="Q147" i="8"/>
  <c r="Q233" i="8"/>
  <c r="Q166" i="8"/>
  <c r="Q250" i="8"/>
  <c r="Q240" i="8"/>
  <c r="Q218" i="8"/>
  <c r="Q73" i="8"/>
  <c r="Q85" i="8"/>
  <c r="Q18" i="8"/>
  <c r="Q119" i="8"/>
  <c r="Q66" i="8"/>
  <c r="Q81" i="8"/>
  <c r="Q235" i="8"/>
  <c r="Q141" i="8"/>
  <c r="Q213" i="8"/>
  <c r="Q225" i="8"/>
  <c r="Q253" i="8"/>
  <c r="Q192" i="8"/>
  <c r="Q182" i="8"/>
  <c r="Q201" i="8"/>
  <c r="Q37" i="8"/>
  <c r="Q34" i="8"/>
  <c r="Q24" i="8"/>
  <c r="Q35" i="8"/>
  <c r="Q108" i="8"/>
  <c r="Q50" i="8"/>
  <c r="Q122" i="8"/>
  <c r="Q39" i="8"/>
  <c r="Q111" i="8"/>
  <c r="Q79" i="8"/>
  <c r="Q204" i="8"/>
  <c r="Q159" i="8"/>
  <c r="Q137" i="8"/>
  <c r="Q209" i="8"/>
  <c r="Q178" i="8"/>
  <c r="Q227" i="8"/>
  <c r="Q252" i="8"/>
  <c r="Q230" i="8"/>
  <c r="D16" i="8"/>
  <c r="F16" i="8" s="1"/>
  <c r="B17" i="8"/>
  <c r="C16" i="8"/>
  <c r="G16" i="8" s="1"/>
  <c r="E16" i="8"/>
  <c r="A16" i="8"/>
  <c r="Q23" i="8"/>
  <c r="Q215" i="8"/>
  <c r="Q21" i="8"/>
  <c r="Q169" i="8"/>
  <c r="Q176" i="8"/>
  <c r="Q228" i="8"/>
  <c r="Q83" i="8"/>
  <c r="Q19" i="8"/>
  <c r="Q172" i="8"/>
  <c r="Q72" i="8"/>
  <c r="Q62" i="8"/>
  <c r="Q134" i="8"/>
  <c r="Q51" i="8"/>
  <c r="Q123" i="8"/>
  <c r="Q91" i="8"/>
  <c r="Q171" i="8"/>
  <c r="Q149" i="8"/>
  <c r="Q138" i="8"/>
  <c r="Q210" i="8"/>
  <c r="Q234" i="8"/>
  <c r="Q190" i="8"/>
  <c r="Q239" i="8"/>
  <c r="Q217" i="8"/>
  <c r="Q242" i="8"/>
  <c r="E17" i="7"/>
  <c r="G17" i="7" s="1"/>
  <c r="C18" i="7" s="1"/>
  <c r="G18" i="7" s="1"/>
  <c r="D18" i="7"/>
  <c r="A18" i="7"/>
  <c r="B19" i="7"/>
  <c r="E18" i="7"/>
  <c r="F18" i="7" s="1"/>
  <c r="B18" i="8" l="1"/>
  <c r="C17" i="8"/>
  <c r="A17" i="8"/>
  <c r="E17" i="8"/>
  <c r="G17" i="8" s="1"/>
  <c r="D17" i="8"/>
  <c r="F17" i="8" s="1"/>
  <c r="B20" i="7"/>
  <c r="C19" i="7"/>
  <c r="G19" i="7" s="1"/>
  <c r="D19" i="7"/>
  <c r="F19" i="7" s="1"/>
  <c r="A19" i="7"/>
  <c r="E19" i="7"/>
  <c r="F17" i="7"/>
  <c r="A18" i="8" l="1"/>
  <c r="B19" i="8"/>
  <c r="C18" i="8"/>
  <c r="D18" i="8"/>
  <c r="F18" i="8" s="1"/>
  <c r="E18" i="8"/>
  <c r="G18" i="8" s="1"/>
  <c r="A20" i="7"/>
  <c r="B21" i="7"/>
  <c r="D20" i="7"/>
  <c r="F20" i="7" s="1"/>
  <c r="C20" i="7"/>
  <c r="G20" i="7" s="1"/>
  <c r="E20" i="7"/>
  <c r="A19" i="8" l="1"/>
  <c r="E19" i="8"/>
  <c r="C19" i="8"/>
  <c r="G19" i="8"/>
  <c r="D19" i="8"/>
  <c r="F19" i="8" s="1"/>
  <c r="B20" i="8"/>
  <c r="E21" i="7"/>
  <c r="D21" i="7"/>
  <c r="F21" i="7" s="1"/>
  <c r="A21" i="7"/>
  <c r="B22" i="7"/>
  <c r="C21" i="7"/>
  <c r="G21" i="7" s="1"/>
  <c r="C20" i="8" l="1"/>
  <c r="A20" i="8"/>
  <c r="D20" i="8"/>
  <c r="F20" i="8" s="1"/>
  <c r="B21" i="8"/>
  <c r="E20" i="8"/>
  <c r="G20" i="8" s="1"/>
  <c r="B23" i="7"/>
  <c r="D22" i="7"/>
  <c r="F22" i="7" s="1"/>
  <c r="C22" i="7"/>
  <c r="A22" i="7"/>
  <c r="E22" i="7"/>
  <c r="G22" i="7" s="1"/>
  <c r="B22" i="8" l="1"/>
  <c r="D21" i="8"/>
  <c r="F21" i="8" s="1"/>
  <c r="C21" i="8"/>
  <c r="G21" i="8" s="1"/>
  <c r="E21" i="8"/>
  <c r="A21" i="8"/>
  <c r="E23" i="7"/>
  <c r="F23" i="7" s="1"/>
  <c r="D23" i="7"/>
  <c r="C23" i="7"/>
  <c r="B24" i="7"/>
  <c r="A23" i="7"/>
  <c r="G23" i="7"/>
  <c r="A22" i="8" l="1"/>
  <c r="C22" i="8"/>
  <c r="E22" i="8"/>
  <c r="B23" i="8"/>
  <c r="G22" i="8"/>
  <c r="D22" i="8"/>
  <c r="F22" i="8" s="1"/>
  <c r="B25" i="7"/>
  <c r="D24" i="7"/>
  <c r="F24" i="7" s="1"/>
  <c r="E24" i="7"/>
  <c r="C24" i="7"/>
  <c r="G24" i="7" s="1"/>
  <c r="A24" i="7"/>
  <c r="E23" i="8" l="1"/>
  <c r="D23" i="8"/>
  <c r="F23" i="8" s="1"/>
  <c r="B24" i="8"/>
  <c r="C23" i="8"/>
  <c r="G23" i="8" s="1"/>
  <c r="A23" i="8"/>
  <c r="C25" i="7"/>
  <c r="A25" i="7"/>
  <c r="B26" i="7"/>
  <c r="E25" i="7"/>
  <c r="D25" i="7"/>
  <c r="F25" i="7" s="1"/>
  <c r="G25" i="7"/>
  <c r="D24" i="8" l="1"/>
  <c r="F24" i="8" s="1"/>
  <c r="B25" i="8"/>
  <c r="C24" i="8"/>
  <c r="G24" i="8" s="1"/>
  <c r="E24" i="8"/>
  <c r="A24" i="8"/>
  <c r="E26" i="7"/>
  <c r="D26" i="7"/>
  <c r="F26" i="7" s="1"/>
  <c r="C26" i="7"/>
  <c r="G26" i="7" s="1"/>
  <c r="B27" i="7"/>
  <c r="A26" i="7"/>
  <c r="E25" i="8" l="1"/>
  <c r="B26" i="8"/>
  <c r="C25" i="8"/>
  <c r="A25" i="8"/>
  <c r="G25" i="8"/>
  <c r="D25" i="8"/>
  <c r="F25" i="8" s="1"/>
  <c r="A27" i="7"/>
  <c r="B28" i="7"/>
  <c r="E27" i="7"/>
  <c r="C27" i="7"/>
  <c r="G27" i="7" s="1"/>
  <c r="D27" i="7"/>
  <c r="F27" i="7" s="1"/>
  <c r="E26" i="8" l="1"/>
  <c r="D26" i="8"/>
  <c r="A26" i="8"/>
  <c r="B27" i="8"/>
  <c r="C26" i="8"/>
  <c r="G26" i="8"/>
  <c r="F26" i="8"/>
  <c r="E28" i="7"/>
  <c r="D28" i="7"/>
  <c r="F28" i="7" s="1"/>
  <c r="C28" i="7"/>
  <c r="A28" i="7"/>
  <c r="B29" i="7"/>
  <c r="G28" i="7"/>
  <c r="D27" i="8" l="1"/>
  <c r="B28" i="8"/>
  <c r="C27" i="8"/>
  <c r="A27" i="8"/>
  <c r="E27" i="8"/>
  <c r="G27" i="8" s="1"/>
  <c r="B30" i="7"/>
  <c r="E29" i="7"/>
  <c r="D29" i="7"/>
  <c r="F29" i="7" s="1"/>
  <c r="C29" i="7"/>
  <c r="G29" i="7" s="1"/>
  <c r="A29" i="7"/>
  <c r="F27" i="8" l="1"/>
  <c r="B29" i="8"/>
  <c r="C28" i="8"/>
  <c r="G28" i="8" s="1"/>
  <c r="A28" i="8"/>
  <c r="D28" i="8"/>
  <c r="F28" i="8" s="1"/>
  <c r="E28" i="8"/>
  <c r="D30" i="7"/>
  <c r="C30" i="7"/>
  <c r="A30" i="7"/>
  <c r="B31" i="7"/>
  <c r="E30" i="7"/>
  <c r="G30" i="7" s="1"/>
  <c r="A29" i="8" l="1"/>
  <c r="E29" i="8"/>
  <c r="D29" i="8"/>
  <c r="F29" i="8" s="1"/>
  <c r="C29" i="8"/>
  <c r="G29" i="8" s="1"/>
  <c r="B30" i="8"/>
  <c r="F30" i="7"/>
  <c r="B32" i="7"/>
  <c r="C31" i="7"/>
  <c r="G31" i="7" s="1"/>
  <c r="A31" i="7"/>
  <c r="E31" i="7"/>
  <c r="D31" i="7"/>
  <c r="F31" i="7" s="1"/>
  <c r="A30" i="8" l="1"/>
  <c r="E30" i="8"/>
  <c r="D30" i="8"/>
  <c r="F30" i="8" s="1"/>
  <c r="C30" i="8"/>
  <c r="G30" i="8" s="1"/>
  <c r="B31" i="8"/>
  <c r="A32" i="7"/>
  <c r="D32" i="7"/>
  <c r="F32" i="7" s="1"/>
  <c r="B33" i="7"/>
  <c r="E32" i="7"/>
  <c r="C32" i="7"/>
  <c r="G32" i="7" s="1"/>
  <c r="E31" i="8" l="1"/>
  <c r="B32" i="8"/>
  <c r="D31" i="8"/>
  <c r="F31" i="8" s="1"/>
  <c r="C31" i="8"/>
  <c r="G31" i="8" s="1"/>
  <c r="A31" i="8"/>
  <c r="E33" i="7"/>
  <c r="D33" i="7"/>
  <c r="F33" i="7" s="1"/>
  <c r="A33" i="7"/>
  <c r="B34" i="7"/>
  <c r="C33" i="7"/>
  <c r="G33" i="7" s="1"/>
  <c r="E32" i="8" l="1"/>
  <c r="D32" i="8"/>
  <c r="F32" i="8" s="1"/>
  <c r="C32" i="8"/>
  <c r="G32" i="8" s="1"/>
  <c r="A32" i="8"/>
  <c r="B33" i="8"/>
  <c r="B35" i="7"/>
  <c r="C34" i="7"/>
  <c r="A34" i="7"/>
  <c r="E34" i="7"/>
  <c r="G34" i="7" s="1"/>
  <c r="D34" i="7"/>
  <c r="F34" i="7" s="1"/>
  <c r="E33" i="8" l="1"/>
  <c r="D33" i="8"/>
  <c r="F33" i="8" s="1"/>
  <c r="B34" i="8"/>
  <c r="C33" i="8"/>
  <c r="G33" i="8" s="1"/>
  <c r="A33" i="8"/>
  <c r="E35" i="7"/>
  <c r="D35" i="7"/>
  <c r="C35" i="7"/>
  <c r="G35" i="7"/>
  <c r="F35" i="7"/>
  <c r="B36" i="7"/>
  <c r="A35" i="7"/>
  <c r="E34" i="8" l="1"/>
  <c r="D34" i="8"/>
  <c r="F34" i="8" s="1"/>
  <c r="B35" i="8"/>
  <c r="C34" i="8"/>
  <c r="G34" i="8" s="1"/>
  <c r="A34" i="8"/>
  <c r="B37" i="7"/>
  <c r="D36" i="7"/>
  <c r="F36" i="7" s="1"/>
  <c r="E36" i="7"/>
  <c r="C36" i="7"/>
  <c r="G36" i="7" s="1"/>
  <c r="A36" i="7"/>
  <c r="E35" i="8" l="1"/>
  <c r="D35" i="8"/>
  <c r="F35" i="8" s="1"/>
  <c r="B36" i="8"/>
  <c r="C35" i="8"/>
  <c r="G35" i="8" s="1"/>
  <c r="A35" i="8"/>
  <c r="C37" i="7"/>
  <c r="A37" i="7"/>
  <c r="B38" i="7"/>
  <c r="D37" i="7"/>
  <c r="F37" i="7" s="1"/>
  <c r="E37" i="7"/>
  <c r="G37" i="7" s="1"/>
  <c r="E36" i="8" l="1"/>
  <c r="D36" i="8"/>
  <c r="F36" i="8" s="1"/>
  <c r="B37" i="8"/>
  <c r="C36" i="8"/>
  <c r="G36" i="8" s="1"/>
  <c r="A36" i="8"/>
  <c r="E38" i="7"/>
  <c r="A38" i="7"/>
  <c r="B39" i="7"/>
  <c r="D38" i="7"/>
  <c r="F38" i="7" s="1"/>
  <c r="C38" i="7"/>
  <c r="G38" i="7" s="1"/>
  <c r="E37" i="8" l="1"/>
  <c r="D37" i="8"/>
  <c r="F37" i="8" s="1"/>
  <c r="B38" i="8"/>
  <c r="C37" i="8"/>
  <c r="A37" i="8"/>
  <c r="G37" i="8"/>
  <c r="A39" i="7"/>
  <c r="E39" i="7"/>
  <c r="D39" i="7"/>
  <c r="F39" i="7" s="1"/>
  <c r="C39" i="7"/>
  <c r="G39" i="7" s="1"/>
  <c r="B40" i="7"/>
  <c r="E38" i="8" l="1"/>
  <c r="D38" i="8"/>
  <c r="B39" i="8"/>
  <c r="C38" i="8"/>
  <c r="A38" i="8"/>
  <c r="G38" i="8"/>
  <c r="F38" i="8"/>
  <c r="D40" i="7"/>
  <c r="F40" i="7" s="1"/>
  <c r="E40" i="7"/>
  <c r="C40" i="7"/>
  <c r="A40" i="7"/>
  <c r="G40" i="7"/>
  <c r="B41" i="7"/>
  <c r="D39" i="8" l="1"/>
  <c r="B40" i="8"/>
  <c r="C39" i="8"/>
  <c r="A39" i="8"/>
  <c r="E39" i="8"/>
  <c r="F39" i="8" s="1"/>
  <c r="B42" i="7"/>
  <c r="E41" i="7"/>
  <c r="D41" i="7"/>
  <c r="F41" i="7" s="1"/>
  <c r="A41" i="7"/>
  <c r="C41" i="7"/>
  <c r="G41" i="7" s="1"/>
  <c r="G39" i="8" l="1"/>
  <c r="B41" i="8"/>
  <c r="C40" i="8"/>
  <c r="G40" i="8" s="1"/>
  <c r="A40" i="8"/>
  <c r="E40" i="8"/>
  <c r="D40" i="8"/>
  <c r="F40" i="8" s="1"/>
  <c r="D42" i="7"/>
  <c r="C42" i="7"/>
  <c r="A42" i="7"/>
  <c r="B43" i="7"/>
  <c r="E42" i="7"/>
  <c r="G42" i="7" s="1"/>
  <c r="A41" i="8" l="1"/>
  <c r="C41" i="8"/>
  <c r="G41" i="8" s="1"/>
  <c r="D41" i="8"/>
  <c r="F41" i="8" s="1"/>
  <c r="E41" i="8"/>
  <c r="B42" i="8"/>
  <c r="F42" i="7"/>
  <c r="B44" i="7"/>
  <c r="C43" i="7"/>
  <c r="G43" i="7" s="1"/>
  <c r="A43" i="7"/>
  <c r="E43" i="7"/>
  <c r="D43" i="7"/>
  <c r="F43" i="7" s="1"/>
  <c r="A42" i="8" l="1"/>
  <c r="B43" i="8"/>
  <c r="E42" i="8"/>
  <c r="D42" i="8"/>
  <c r="F42" i="8" s="1"/>
  <c r="C42" i="8"/>
  <c r="G42" i="8" s="1"/>
  <c r="A44" i="7"/>
  <c r="D44" i="7"/>
  <c r="B45" i="7"/>
  <c r="E44" i="7"/>
  <c r="F44" i="7" s="1"/>
  <c r="C44" i="7"/>
  <c r="G44" i="7" s="1"/>
  <c r="E43" i="8" l="1"/>
  <c r="D43" i="8"/>
  <c r="F43" i="8" s="1"/>
  <c r="C43" i="8"/>
  <c r="G43" i="8" s="1"/>
  <c r="A43" i="8"/>
  <c r="B44" i="8"/>
  <c r="C45" i="7"/>
  <c r="G45" i="7" s="1"/>
  <c r="E45" i="7"/>
  <c r="D45" i="7"/>
  <c r="F45" i="7" s="1"/>
  <c r="A45" i="7"/>
  <c r="B46" i="7"/>
  <c r="E44" i="8" l="1"/>
  <c r="D44" i="8"/>
  <c r="F44" i="8" s="1"/>
  <c r="A44" i="8"/>
  <c r="B45" i="8"/>
  <c r="C44" i="8"/>
  <c r="G44" i="8" s="1"/>
  <c r="B47" i="7"/>
  <c r="D46" i="7"/>
  <c r="F46" i="7" s="1"/>
  <c r="C46" i="7"/>
  <c r="G46" i="7" s="1"/>
  <c r="A46" i="7"/>
  <c r="E46" i="7"/>
  <c r="E45" i="8" l="1"/>
  <c r="D45" i="8"/>
  <c r="F45" i="8" s="1"/>
  <c r="B46" i="8"/>
  <c r="C45" i="8"/>
  <c r="G45" i="8" s="1"/>
  <c r="A45" i="8"/>
  <c r="E47" i="7"/>
  <c r="D47" i="7"/>
  <c r="A47" i="7"/>
  <c r="C47" i="7"/>
  <c r="B48" i="7"/>
  <c r="F47" i="7"/>
  <c r="G47" i="7"/>
  <c r="E46" i="8" l="1"/>
  <c r="D46" i="8"/>
  <c r="F46" i="8" s="1"/>
  <c r="B47" i="8"/>
  <c r="C46" i="8"/>
  <c r="G46" i="8" s="1"/>
  <c r="A46" i="8"/>
  <c r="B49" i="7"/>
  <c r="D48" i="7"/>
  <c r="F48" i="7" s="1"/>
  <c r="A48" i="7"/>
  <c r="E48" i="7"/>
  <c r="C48" i="7"/>
  <c r="G48" i="7" s="1"/>
  <c r="E47" i="8" l="1"/>
  <c r="D47" i="8"/>
  <c r="F47" i="8" s="1"/>
  <c r="B48" i="8"/>
  <c r="C47" i="8"/>
  <c r="G47" i="8" s="1"/>
  <c r="A47" i="8"/>
  <c r="C49" i="7"/>
  <c r="A49" i="7"/>
  <c r="B50" i="7"/>
  <c r="E49" i="7"/>
  <c r="G49" i="7" s="1"/>
  <c r="D49" i="7"/>
  <c r="F49" i="7" s="1"/>
  <c r="E48" i="8" l="1"/>
  <c r="D48" i="8"/>
  <c r="F48" i="8" s="1"/>
  <c r="B49" i="8"/>
  <c r="C48" i="8"/>
  <c r="G48" i="8" s="1"/>
  <c r="A48" i="8"/>
  <c r="E50" i="7"/>
  <c r="D50" i="7"/>
  <c r="F50" i="7" s="1"/>
  <c r="B51" i="7"/>
  <c r="C50" i="7"/>
  <c r="G50" i="7" s="1"/>
  <c r="A50" i="7"/>
  <c r="E49" i="8" l="1"/>
  <c r="D49" i="8"/>
  <c r="F49" i="8" s="1"/>
  <c r="B50" i="8"/>
  <c r="C49" i="8"/>
  <c r="G49" i="8" s="1"/>
  <c r="A49" i="8"/>
  <c r="A51" i="7"/>
  <c r="B52" i="7"/>
  <c r="C51" i="7"/>
  <c r="G51" i="7" s="1"/>
  <c r="E51" i="7"/>
  <c r="D51" i="7"/>
  <c r="F51" i="7" s="1"/>
  <c r="E50" i="8" l="1"/>
  <c r="D50" i="8"/>
  <c r="F50" i="8" s="1"/>
  <c r="B51" i="8"/>
  <c r="C50" i="8"/>
  <c r="A50" i="8"/>
  <c r="G50" i="8"/>
  <c r="E52" i="7"/>
  <c r="D52" i="7"/>
  <c r="F52" i="7" s="1"/>
  <c r="C52" i="7"/>
  <c r="B53" i="7"/>
  <c r="G52" i="7"/>
  <c r="A52" i="7"/>
  <c r="D51" i="8" l="1"/>
  <c r="B52" i="8"/>
  <c r="C51" i="8"/>
  <c r="A51" i="8"/>
  <c r="E51" i="8"/>
  <c r="G51" i="8" s="1"/>
  <c r="B54" i="7"/>
  <c r="E53" i="7"/>
  <c r="C53" i="7"/>
  <c r="G53" i="7" s="1"/>
  <c r="A53" i="7"/>
  <c r="D53" i="7"/>
  <c r="F53" i="7" s="1"/>
  <c r="F51" i="8" l="1"/>
  <c r="B53" i="8"/>
  <c r="C52" i="8"/>
  <c r="A52" i="8"/>
  <c r="E52" i="8"/>
  <c r="G52" i="8" s="1"/>
  <c r="D52" i="8"/>
  <c r="F52" i="8" s="1"/>
  <c r="C54" i="7"/>
  <c r="E54" i="7"/>
  <c r="D54" i="7"/>
  <c r="F54" i="7" s="1"/>
  <c r="A54" i="7"/>
  <c r="B55" i="7"/>
  <c r="G54" i="7"/>
  <c r="A53" i="8" l="1"/>
  <c r="B54" i="8"/>
  <c r="E53" i="8"/>
  <c r="D53" i="8"/>
  <c r="F53" i="8" s="1"/>
  <c r="C53" i="8"/>
  <c r="G53" i="8" s="1"/>
  <c r="B56" i="7"/>
  <c r="D55" i="7"/>
  <c r="F55" i="7" s="1"/>
  <c r="A55" i="7"/>
  <c r="E55" i="7"/>
  <c r="C55" i="7"/>
  <c r="G55" i="7" s="1"/>
  <c r="A54" i="8" l="1"/>
  <c r="E54" i="8"/>
  <c r="D54" i="8"/>
  <c r="F54" i="8" s="1"/>
  <c r="C54" i="8"/>
  <c r="G54" i="8" s="1"/>
  <c r="B55" i="8"/>
  <c r="A56" i="7"/>
  <c r="D56" i="7"/>
  <c r="C56" i="7"/>
  <c r="E56" i="7"/>
  <c r="F56" i="7" s="1"/>
  <c r="B57" i="7"/>
  <c r="E55" i="8" l="1"/>
  <c r="C55" i="8"/>
  <c r="G55" i="8" s="1"/>
  <c r="B56" i="8"/>
  <c r="D55" i="8"/>
  <c r="F55" i="8" s="1"/>
  <c r="A55" i="8"/>
  <c r="G56" i="7"/>
  <c r="B58" i="7"/>
  <c r="E57" i="7"/>
  <c r="C57" i="7"/>
  <c r="G57" i="7" s="1"/>
  <c r="A57" i="7"/>
  <c r="D57" i="7"/>
  <c r="F57" i="7" s="1"/>
  <c r="E56" i="8" l="1"/>
  <c r="D56" i="8"/>
  <c r="F56" i="8" s="1"/>
  <c r="B57" i="8"/>
  <c r="A56" i="8"/>
  <c r="C56" i="8"/>
  <c r="G56" i="8" s="1"/>
  <c r="C58" i="7"/>
  <c r="A58" i="7"/>
  <c r="B59" i="7"/>
  <c r="E58" i="7"/>
  <c r="G58" i="7" s="1"/>
  <c r="D58" i="7"/>
  <c r="F58" i="7" s="1"/>
  <c r="E57" i="8" l="1"/>
  <c r="D57" i="8"/>
  <c r="F57" i="8" s="1"/>
  <c r="B58" i="8"/>
  <c r="C57" i="8"/>
  <c r="G57" i="8" s="1"/>
  <c r="A57" i="8"/>
  <c r="D59" i="7"/>
  <c r="B60" i="7"/>
  <c r="E59" i="7"/>
  <c r="F59" i="7"/>
  <c r="C59" i="7"/>
  <c r="G59" i="7" s="1"/>
  <c r="A59" i="7"/>
  <c r="E58" i="8" l="1"/>
  <c r="D58" i="8"/>
  <c r="F58" i="8" s="1"/>
  <c r="B59" i="8"/>
  <c r="C58" i="8"/>
  <c r="G58" i="8" s="1"/>
  <c r="A58" i="8"/>
  <c r="B61" i="7"/>
  <c r="A60" i="7"/>
  <c r="E60" i="7"/>
  <c r="D60" i="7"/>
  <c r="F60" i="7" s="1"/>
  <c r="C60" i="7"/>
  <c r="G60" i="7" s="1"/>
  <c r="E59" i="8" l="1"/>
  <c r="D59" i="8"/>
  <c r="F59" i="8" s="1"/>
  <c r="B60" i="8"/>
  <c r="C59" i="8"/>
  <c r="G59" i="8" s="1"/>
  <c r="A59" i="8"/>
  <c r="D61" i="7"/>
  <c r="F61" i="7" s="1"/>
  <c r="E61" i="7"/>
  <c r="A61" i="7"/>
  <c r="C61" i="7"/>
  <c r="G61" i="7" s="1"/>
  <c r="B62" i="7"/>
  <c r="E60" i="8" l="1"/>
  <c r="D60" i="8"/>
  <c r="F60" i="8" s="1"/>
  <c r="B61" i="8"/>
  <c r="C60" i="8"/>
  <c r="G60" i="8" s="1"/>
  <c r="A60" i="8"/>
  <c r="A62" i="7"/>
  <c r="B63" i="7"/>
  <c r="E62" i="7"/>
  <c r="D62" i="7"/>
  <c r="C62" i="7"/>
  <c r="G62" i="7" s="1"/>
  <c r="F62" i="7"/>
  <c r="E61" i="8" l="1"/>
  <c r="D61" i="8"/>
  <c r="F61" i="8" s="1"/>
  <c r="B62" i="8"/>
  <c r="C61" i="8"/>
  <c r="A61" i="8"/>
  <c r="G61" i="8"/>
  <c r="E63" i="7"/>
  <c r="D63" i="7"/>
  <c r="F63" i="7" s="1"/>
  <c r="C63" i="7"/>
  <c r="G63" i="7" s="1"/>
  <c r="A63" i="7"/>
  <c r="B64" i="7"/>
  <c r="E62" i="8" l="1"/>
  <c r="D62" i="8"/>
  <c r="B63" i="8"/>
  <c r="C62" i="8"/>
  <c r="A62" i="8"/>
  <c r="G62" i="8"/>
  <c r="F62" i="8"/>
  <c r="E64" i="7"/>
  <c r="A64" i="7"/>
  <c r="B65" i="7"/>
  <c r="D64" i="7"/>
  <c r="F64" i="7" s="1"/>
  <c r="C64" i="7"/>
  <c r="G64" i="7" s="1"/>
  <c r="D63" i="8" l="1"/>
  <c r="B64" i="8"/>
  <c r="C63" i="8"/>
  <c r="A63" i="8"/>
  <c r="E63" i="8"/>
  <c r="F63" i="8" s="1"/>
  <c r="E65" i="7"/>
  <c r="C65" i="7"/>
  <c r="G65" i="7" s="1"/>
  <c r="D65" i="7"/>
  <c r="F65" i="7" s="1"/>
  <c r="A65" i="7"/>
  <c r="B66" i="7"/>
  <c r="G63" i="8" l="1"/>
  <c r="B65" i="8"/>
  <c r="C64" i="8"/>
  <c r="A64" i="8"/>
  <c r="E64" i="8"/>
  <c r="G64" i="8" s="1"/>
  <c r="D64" i="8"/>
  <c r="F64" i="8" s="1"/>
  <c r="C66" i="7"/>
  <c r="A66" i="7"/>
  <c r="B67" i="7"/>
  <c r="E66" i="7"/>
  <c r="G66" i="7" s="1"/>
  <c r="D66" i="7"/>
  <c r="F66" i="7" s="1"/>
  <c r="A65" i="8" l="1"/>
  <c r="B66" i="8"/>
  <c r="E65" i="8"/>
  <c r="D65" i="8"/>
  <c r="F65" i="8" s="1"/>
  <c r="C65" i="8"/>
  <c r="G65" i="8" s="1"/>
  <c r="C67" i="7"/>
  <c r="B68" i="7"/>
  <c r="D67" i="7"/>
  <c r="F67" i="7" s="1"/>
  <c r="E67" i="7"/>
  <c r="G67" i="7" s="1"/>
  <c r="A67" i="7"/>
  <c r="A66" i="8" l="1"/>
  <c r="E66" i="8"/>
  <c r="C66" i="8"/>
  <c r="G66" i="8" s="1"/>
  <c r="B67" i="8"/>
  <c r="D66" i="8"/>
  <c r="F66" i="8" s="1"/>
  <c r="A68" i="7"/>
  <c r="B69" i="7"/>
  <c r="D68" i="7"/>
  <c r="F68" i="7" s="1"/>
  <c r="C68" i="7"/>
  <c r="G68" i="7" s="1"/>
  <c r="E68" i="7"/>
  <c r="E67" i="8" l="1"/>
  <c r="B68" i="8"/>
  <c r="D67" i="8"/>
  <c r="F67" i="8" s="1"/>
  <c r="C67" i="8"/>
  <c r="G67" i="8" s="1"/>
  <c r="A67" i="8"/>
  <c r="A69" i="7"/>
  <c r="B70" i="7"/>
  <c r="E69" i="7"/>
  <c r="D69" i="7"/>
  <c r="F69" i="7" s="1"/>
  <c r="C69" i="7"/>
  <c r="G69" i="7" s="1"/>
  <c r="E68" i="8" l="1"/>
  <c r="D68" i="8"/>
  <c r="F68" i="8" s="1"/>
  <c r="C68" i="8"/>
  <c r="G68" i="8" s="1"/>
  <c r="A68" i="8"/>
  <c r="B69" i="8"/>
  <c r="A70" i="7"/>
  <c r="B71" i="7"/>
  <c r="E70" i="7"/>
  <c r="D70" i="7"/>
  <c r="F70" i="7" s="1"/>
  <c r="C70" i="7"/>
  <c r="G70" i="7" s="1"/>
  <c r="E69" i="8" l="1"/>
  <c r="D69" i="8"/>
  <c r="F69" i="8" s="1"/>
  <c r="B70" i="8"/>
  <c r="C69" i="8"/>
  <c r="G69" i="8" s="1"/>
  <c r="A69" i="8"/>
  <c r="D71" i="7"/>
  <c r="B72" i="7"/>
  <c r="E71" i="7"/>
  <c r="F71" i="7" s="1"/>
  <c r="C71" i="7"/>
  <c r="G71" i="7" s="1"/>
  <c r="A71" i="7"/>
  <c r="E70" i="8" l="1"/>
  <c r="D70" i="8"/>
  <c r="F70" i="8" s="1"/>
  <c r="B71" i="8"/>
  <c r="C70" i="8"/>
  <c r="G70" i="8" s="1"/>
  <c r="A70" i="8"/>
  <c r="B73" i="7"/>
  <c r="D72" i="7"/>
  <c r="F72" i="7" s="1"/>
  <c r="A72" i="7"/>
  <c r="E72" i="7"/>
  <c r="C72" i="7"/>
  <c r="G72" i="7" s="1"/>
  <c r="E71" i="8" l="1"/>
  <c r="D71" i="8"/>
  <c r="F71" i="8" s="1"/>
  <c r="B72" i="8"/>
  <c r="C71" i="8"/>
  <c r="G71" i="8" s="1"/>
  <c r="A71" i="8"/>
  <c r="B74" i="7"/>
  <c r="E73" i="7"/>
  <c r="D73" i="7"/>
  <c r="F73" i="7" s="1"/>
  <c r="C73" i="7"/>
  <c r="G73" i="7" s="1"/>
  <c r="A73" i="7"/>
  <c r="E72" i="8" l="1"/>
  <c r="D72" i="8"/>
  <c r="F72" i="8" s="1"/>
  <c r="B73" i="8"/>
  <c r="C72" i="8"/>
  <c r="G72" i="8" s="1"/>
  <c r="A72" i="8"/>
  <c r="C74" i="7"/>
  <c r="G74" i="7" s="1"/>
  <c r="A74" i="7"/>
  <c r="B75" i="7"/>
  <c r="E74" i="7"/>
  <c r="D74" i="7"/>
  <c r="F74" i="7" s="1"/>
  <c r="E73" i="8" l="1"/>
  <c r="D73" i="8"/>
  <c r="F73" i="8" s="1"/>
  <c r="B74" i="8"/>
  <c r="C73" i="8"/>
  <c r="A73" i="8"/>
  <c r="G73" i="8"/>
  <c r="B76" i="7"/>
  <c r="E75" i="7"/>
  <c r="D75" i="7"/>
  <c r="F75" i="7" s="1"/>
  <c r="C75" i="7"/>
  <c r="G75" i="7" s="1"/>
  <c r="A75" i="7"/>
  <c r="E74" i="8" l="1"/>
  <c r="D74" i="8"/>
  <c r="B75" i="8"/>
  <c r="C74" i="8"/>
  <c r="A74" i="8"/>
  <c r="G74" i="8"/>
  <c r="F74" i="8"/>
  <c r="E76" i="7"/>
  <c r="D76" i="7"/>
  <c r="C76" i="7"/>
  <c r="A76" i="7"/>
  <c r="B77" i="7"/>
  <c r="G76" i="7"/>
  <c r="F76" i="7"/>
  <c r="D75" i="8" l="1"/>
  <c r="B76" i="8"/>
  <c r="C75" i="8"/>
  <c r="A75" i="8"/>
  <c r="E75" i="8"/>
  <c r="G75" i="8" s="1"/>
  <c r="E77" i="7"/>
  <c r="B78" i="7"/>
  <c r="D77" i="7"/>
  <c r="F77" i="7" s="1"/>
  <c r="C77" i="7"/>
  <c r="G77" i="7" s="1"/>
  <c r="A77" i="7"/>
  <c r="F75" i="8" l="1"/>
  <c r="B77" i="8"/>
  <c r="C76" i="8"/>
  <c r="A76" i="8"/>
  <c r="E76" i="8"/>
  <c r="G76" i="8" s="1"/>
  <c r="D76" i="8"/>
  <c r="F76" i="8" s="1"/>
  <c r="C78" i="7"/>
  <c r="E78" i="7"/>
  <c r="A78" i="7"/>
  <c r="D78" i="7"/>
  <c r="F78" i="7" s="1"/>
  <c r="B79" i="7"/>
  <c r="G78" i="7"/>
  <c r="A77" i="8" l="1"/>
  <c r="E77" i="8"/>
  <c r="D77" i="8"/>
  <c r="F77" i="8" s="1"/>
  <c r="C77" i="8"/>
  <c r="G77" i="8" s="1"/>
  <c r="B78" i="8"/>
  <c r="E79" i="7"/>
  <c r="C79" i="7"/>
  <c r="B80" i="7"/>
  <c r="G79" i="7"/>
  <c r="D79" i="7"/>
  <c r="F79" i="7" s="1"/>
  <c r="A79" i="7"/>
  <c r="A78" i="8" l="1"/>
  <c r="B79" i="8"/>
  <c r="E78" i="8"/>
  <c r="D78" i="8"/>
  <c r="F78" i="8" s="1"/>
  <c r="C78" i="8"/>
  <c r="G78" i="8" s="1"/>
  <c r="A80" i="7"/>
  <c r="E80" i="7"/>
  <c r="D80" i="7"/>
  <c r="F80" i="7" s="1"/>
  <c r="C80" i="7"/>
  <c r="G80" i="7" s="1"/>
  <c r="B81" i="7"/>
  <c r="E79" i="8" l="1"/>
  <c r="D79" i="8"/>
  <c r="F79" i="8" s="1"/>
  <c r="C79" i="8"/>
  <c r="G79" i="8" s="1"/>
  <c r="B80" i="8"/>
  <c r="A79" i="8"/>
  <c r="E81" i="7"/>
  <c r="C81" i="7"/>
  <c r="A81" i="7"/>
  <c r="B82" i="7"/>
  <c r="G81" i="7"/>
  <c r="D81" i="7"/>
  <c r="F81" i="7" s="1"/>
  <c r="E80" i="8" l="1"/>
  <c r="D80" i="8"/>
  <c r="F80" i="8" s="1"/>
  <c r="B81" i="8"/>
  <c r="C80" i="8"/>
  <c r="G80" i="8" s="1"/>
  <c r="A80" i="8"/>
  <c r="B83" i="7"/>
  <c r="E82" i="7"/>
  <c r="D82" i="7"/>
  <c r="F82" i="7" s="1"/>
  <c r="C82" i="7"/>
  <c r="G82" i="7" s="1"/>
  <c r="A82" i="7"/>
  <c r="E81" i="8" l="1"/>
  <c r="D81" i="8"/>
  <c r="F81" i="8" s="1"/>
  <c r="B82" i="8"/>
  <c r="C81" i="8"/>
  <c r="G81" i="8" s="1"/>
  <c r="A81" i="8"/>
  <c r="D83" i="7"/>
  <c r="C83" i="7"/>
  <c r="A83" i="7"/>
  <c r="E83" i="7"/>
  <c r="F83" i="7" s="1"/>
  <c r="B84" i="7"/>
  <c r="E82" i="8" l="1"/>
  <c r="D82" i="8"/>
  <c r="F82" i="8" s="1"/>
  <c r="B83" i="8"/>
  <c r="C82" i="8"/>
  <c r="G82" i="8" s="1"/>
  <c r="A82" i="8"/>
  <c r="G83" i="7"/>
  <c r="B85" i="7"/>
  <c r="D84" i="7"/>
  <c r="F84" i="7" s="1"/>
  <c r="E84" i="7"/>
  <c r="C84" i="7"/>
  <c r="G84" i="7" s="1"/>
  <c r="A84" i="7"/>
  <c r="E83" i="8" l="1"/>
  <c r="D83" i="8"/>
  <c r="F83" i="8" s="1"/>
  <c r="B84" i="8"/>
  <c r="C83" i="8"/>
  <c r="G83" i="8" s="1"/>
  <c r="A83" i="8"/>
  <c r="A85" i="7"/>
  <c r="B86" i="7"/>
  <c r="E85" i="7"/>
  <c r="D85" i="7"/>
  <c r="F85" i="7" s="1"/>
  <c r="C85" i="7"/>
  <c r="G85" i="7" s="1"/>
  <c r="E84" i="8" l="1"/>
  <c r="D84" i="8"/>
  <c r="F84" i="8" s="1"/>
  <c r="B85" i="8"/>
  <c r="C84" i="8"/>
  <c r="G84" i="8" s="1"/>
  <c r="A84" i="8"/>
  <c r="D86" i="7"/>
  <c r="F86" i="7" s="1"/>
  <c r="A86" i="7"/>
  <c r="B87" i="7"/>
  <c r="E86" i="7"/>
  <c r="C86" i="7"/>
  <c r="G86" i="7" s="1"/>
  <c r="E85" i="8" l="1"/>
  <c r="D85" i="8"/>
  <c r="F85" i="8" s="1"/>
  <c r="B86" i="8"/>
  <c r="C85" i="8"/>
  <c r="A85" i="8"/>
  <c r="G85" i="8"/>
  <c r="B88" i="7"/>
  <c r="D87" i="7"/>
  <c r="F87" i="7" s="1"/>
  <c r="E87" i="7"/>
  <c r="C87" i="7"/>
  <c r="G87" i="7" s="1"/>
  <c r="A87" i="7"/>
  <c r="E86" i="8" l="1"/>
  <c r="D86" i="8"/>
  <c r="B87" i="8"/>
  <c r="C86" i="8"/>
  <c r="A86" i="8"/>
  <c r="G86" i="8"/>
  <c r="F86" i="8"/>
  <c r="E88" i="7"/>
  <c r="D88" i="7"/>
  <c r="B89" i="7"/>
  <c r="F88" i="7"/>
  <c r="C88" i="7"/>
  <c r="G88" i="7" s="1"/>
  <c r="A88" i="7"/>
  <c r="D87" i="8" l="1"/>
  <c r="B88" i="8"/>
  <c r="C87" i="8"/>
  <c r="A87" i="8"/>
  <c r="E87" i="8"/>
  <c r="G87" i="8" s="1"/>
  <c r="B90" i="7"/>
  <c r="E89" i="7"/>
  <c r="A89" i="7"/>
  <c r="D89" i="7"/>
  <c r="F89" i="7" s="1"/>
  <c r="C89" i="7"/>
  <c r="G89" i="7" s="1"/>
  <c r="F87" i="8" l="1"/>
  <c r="B89" i="8"/>
  <c r="C88" i="8"/>
  <c r="A88" i="8"/>
  <c r="E88" i="8"/>
  <c r="G88" i="8" s="1"/>
  <c r="D88" i="8"/>
  <c r="F88" i="8" s="1"/>
  <c r="C90" i="7"/>
  <c r="B91" i="7"/>
  <c r="E90" i="7"/>
  <c r="G90" i="7" s="1"/>
  <c r="D90" i="7"/>
  <c r="F90" i="7" s="1"/>
  <c r="A90" i="7"/>
  <c r="A89" i="8" l="1"/>
  <c r="B90" i="8"/>
  <c r="E89" i="8"/>
  <c r="D89" i="8"/>
  <c r="F89" i="8" s="1"/>
  <c r="C89" i="8"/>
  <c r="G89" i="8" s="1"/>
  <c r="E91" i="7"/>
  <c r="C91" i="7"/>
  <c r="G91" i="7" s="1"/>
  <c r="B92" i="7"/>
  <c r="D91" i="7"/>
  <c r="F91" i="7" s="1"/>
  <c r="A91" i="7"/>
  <c r="A90" i="8" l="1"/>
  <c r="E90" i="8"/>
  <c r="D90" i="8"/>
  <c r="F90" i="8" s="1"/>
  <c r="C90" i="8"/>
  <c r="G90" i="8" s="1"/>
  <c r="B91" i="8"/>
  <c r="A92" i="7"/>
  <c r="E92" i="7"/>
  <c r="B93" i="7"/>
  <c r="D92" i="7"/>
  <c r="F92" i="7" s="1"/>
  <c r="C92" i="7"/>
  <c r="G92" i="7" s="1"/>
  <c r="E91" i="8" l="1"/>
  <c r="C91" i="8"/>
  <c r="G91" i="8" s="1"/>
  <c r="A91" i="8"/>
  <c r="B92" i="8"/>
  <c r="D91" i="8"/>
  <c r="F91" i="8" s="1"/>
  <c r="E93" i="7"/>
  <c r="G93" i="7" s="1"/>
  <c r="C93" i="7"/>
  <c r="A93" i="7"/>
  <c r="B94" i="7"/>
  <c r="D93" i="7"/>
  <c r="F93" i="7" s="1"/>
  <c r="E92" i="8" l="1"/>
  <c r="D92" i="8"/>
  <c r="F92" i="8" s="1"/>
  <c r="B93" i="8"/>
  <c r="C92" i="8"/>
  <c r="G92" i="8" s="1"/>
  <c r="A92" i="8"/>
  <c r="C94" i="7"/>
  <c r="E94" i="7"/>
  <c r="G94" i="7" s="1"/>
  <c r="D94" i="7"/>
  <c r="F94" i="7" s="1"/>
  <c r="A94" i="7"/>
  <c r="B95" i="7"/>
  <c r="E93" i="8" l="1"/>
  <c r="D93" i="8"/>
  <c r="F93" i="8" s="1"/>
  <c r="B94" i="8"/>
  <c r="C93" i="8"/>
  <c r="G93" i="8" s="1"/>
  <c r="A93" i="8"/>
  <c r="D95" i="7"/>
  <c r="C95" i="7"/>
  <c r="A95" i="7"/>
  <c r="B96" i="7"/>
  <c r="E95" i="7"/>
  <c r="F95" i="7" s="1"/>
  <c r="E94" i="8" l="1"/>
  <c r="D94" i="8"/>
  <c r="F94" i="8" s="1"/>
  <c r="B95" i="8"/>
  <c r="C94" i="8"/>
  <c r="G94" i="8" s="1"/>
  <c r="A94" i="8"/>
  <c r="B97" i="7"/>
  <c r="D96" i="7"/>
  <c r="F96" i="7" s="1"/>
  <c r="A96" i="7"/>
  <c r="E96" i="7"/>
  <c r="G95" i="7"/>
  <c r="C96" i="7" s="1"/>
  <c r="G96" i="7" s="1"/>
  <c r="E95" i="8" l="1"/>
  <c r="D95" i="8"/>
  <c r="F95" i="8" s="1"/>
  <c r="B96" i="8"/>
  <c r="C95" i="8"/>
  <c r="G95" i="8" s="1"/>
  <c r="A95" i="8"/>
  <c r="A97" i="7"/>
  <c r="B98" i="7"/>
  <c r="E97" i="7"/>
  <c r="D97" i="7"/>
  <c r="F97" i="7" s="1"/>
  <c r="C97" i="7"/>
  <c r="G97" i="7" s="1"/>
  <c r="E96" i="8" l="1"/>
  <c r="D96" i="8"/>
  <c r="F96" i="8" s="1"/>
  <c r="B97" i="8"/>
  <c r="C96" i="8"/>
  <c r="G96" i="8" s="1"/>
  <c r="A96" i="8"/>
  <c r="D98" i="7"/>
  <c r="F98" i="7" s="1"/>
  <c r="B99" i="7"/>
  <c r="E98" i="7"/>
  <c r="A98" i="7"/>
  <c r="C98" i="7"/>
  <c r="G98" i="7" s="1"/>
  <c r="E97" i="8" l="1"/>
  <c r="D97" i="8"/>
  <c r="F97" i="8" s="1"/>
  <c r="B98" i="8"/>
  <c r="C97" i="8"/>
  <c r="A97" i="8"/>
  <c r="G97" i="8"/>
  <c r="A99" i="7"/>
  <c r="B100" i="7"/>
  <c r="D99" i="7"/>
  <c r="F99" i="7" s="1"/>
  <c r="E99" i="7"/>
  <c r="C99" i="7"/>
  <c r="G99" i="7" s="1"/>
  <c r="E98" i="8" l="1"/>
  <c r="D98" i="8"/>
  <c r="B99" i="8"/>
  <c r="C98" i="8"/>
  <c r="A98" i="8"/>
  <c r="G98" i="8"/>
  <c r="F98" i="8"/>
  <c r="E100" i="7"/>
  <c r="D100" i="7"/>
  <c r="F100" i="7" s="1"/>
  <c r="B101" i="7"/>
  <c r="C100" i="7"/>
  <c r="G100" i="7" s="1"/>
  <c r="A100" i="7"/>
  <c r="D99" i="8" l="1"/>
  <c r="B100" i="8"/>
  <c r="C99" i="8"/>
  <c r="A99" i="8"/>
  <c r="E99" i="8"/>
  <c r="G99" i="8" s="1"/>
  <c r="B102" i="7"/>
  <c r="E101" i="7"/>
  <c r="C101" i="7"/>
  <c r="G101" i="7" s="1"/>
  <c r="A101" i="7"/>
  <c r="D101" i="7"/>
  <c r="F101" i="7" s="1"/>
  <c r="F99" i="8" l="1"/>
  <c r="B101" i="8"/>
  <c r="C100" i="8"/>
  <c r="A100" i="8"/>
  <c r="E100" i="8"/>
  <c r="G100" i="8" s="1"/>
  <c r="D100" i="8"/>
  <c r="F100" i="8" s="1"/>
  <c r="D102" i="7"/>
  <c r="C102" i="7"/>
  <c r="B103" i="7"/>
  <c r="E102" i="7"/>
  <c r="F102" i="7" s="1"/>
  <c r="A102" i="7"/>
  <c r="A101" i="8" l="1"/>
  <c r="F101" i="8"/>
  <c r="E101" i="8"/>
  <c r="D101" i="8"/>
  <c r="C101" i="8"/>
  <c r="G101" i="8" s="1"/>
  <c r="B102" i="8"/>
  <c r="B104" i="7"/>
  <c r="E103" i="7"/>
  <c r="D103" i="7"/>
  <c r="F103" i="7" s="1"/>
  <c r="A103" i="7"/>
  <c r="G102" i="7"/>
  <c r="C103" i="7" s="1"/>
  <c r="G103" i="7" s="1"/>
  <c r="A102" i="8" l="1"/>
  <c r="C102" i="8"/>
  <c r="G102" i="8" s="1"/>
  <c r="D102" i="8"/>
  <c r="F102" i="8" s="1"/>
  <c r="B103" i="8"/>
  <c r="E102" i="8"/>
  <c r="A104" i="7"/>
  <c r="E104" i="7"/>
  <c r="D104" i="7"/>
  <c r="F104" i="7" s="1"/>
  <c r="C104" i="7"/>
  <c r="G104" i="7" s="1"/>
  <c r="B105" i="7"/>
  <c r="E103" i="8" l="1"/>
  <c r="B104" i="8"/>
  <c r="D103" i="8"/>
  <c r="F103" i="8" s="1"/>
  <c r="C103" i="8"/>
  <c r="G103" i="8" s="1"/>
  <c r="A103" i="8"/>
  <c r="E105" i="7"/>
  <c r="C105" i="7"/>
  <c r="G105" i="7" s="1"/>
  <c r="A105" i="7"/>
  <c r="B106" i="7"/>
  <c r="D105" i="7"/>
  <c r="F105" i="7" s="1"/>
  <c r="E104" i="8" l="1"/>
  <c r="D104" i="8"/>
  <c r="F104" i="8" s="1"/>
  <c r="C104" i="8"/>
  <c r="G104" i="8" s="1"/>
  <c r="A104" i="8"/>
  <c r="B105" i="8"/>
  <c r="C106" i="7"/>
  <c r="B107" i="7"/>
  <c r="E106" i="7"/>
  <c r="G106" i="7" s="1"/>
  <c r="D106" i="7"/>
  <c r="F106" i="7" s="1"/>
  <c r="A106" i="7"/>
  <c r="E105" i="8" l="1"/>
  <c r="D105" i="8"/>
  <c r="F105" i="8" s="1"/>
  <c r="B106" i="8"/>
  <c r="C105" i="8"/>
  <c r="G105" i="8" s="1"/>
  <c r="A105" i="8"/>
  <c r="E107" i="7"/>
  <c r="D107" i="7"/>
  <c r="C107" i="7"/>
  <c r="A107" i="7"/>
  <c r="B108" i="7"/>
  <c r="G107" i="7"/>
  <c r="F107" i="7"/>
  <c r="E106" i="8" l="1"/>
  <c r="D106" i="8"/>
  <c r="F106" i="8" s="1"/>
  <c r="B107" i="8"/>
  <c r="C106" i="8"/>
  <c r="G106" i="8" s="1"/>
  <c r="A106" i="8"/>
  <c r="B109" i="7"/>
  <c r="D108" i="7"/>
  <c r="F108" i="7" s="1"/>
  <c r="A108" i="7"/>
  <c r="E108" i="7"/>
  <c r="G108" i="7" s="1"/>
  <c r="C108" i="7"/>
  <c r="E107" i="8" l="1"/>
  <c r="D107" i="8"/>
  <c r="F107" i="8" s="1"/>
  <c r="B108" i="8"/>
  <c r="C107" i="8"/>
  <c r="G107" i="8" s="1"/>
  <c r="A107" i="8"/>
  <c r="C109" i="7"/>
  <c r="A109" i="7"/>
  <c r="B110" i="7"/>
  <c r="E109" i="7"/>
  <c r="G109" i="7" s="1"/>
  <c r="D109" i="7"/>
  <c r="F109" i="7" s="1"/>
  <c r="E108" i="8" l="1"/>
  <c r="D108" i="8"/>
  <c r="F108" i="8" s="1"/>
  <c r="B109" i="8"/>
  <c r="C108" i="8"/>
  <c r="G108" i="8" s="1"/>
  <c r="A108" i="8"/>
  <c r="D110" i="7"/>
  <c r="F110" i="7" s="1"/>
  <c r="B111" i="7"/>
  <c r="E110" i="7"/>
  <c r="C110" i="7"/>
  <c r="G110" i="7" s="1"/>
  <c r="A110" i="7"/>
  <c r="E109" i="8" l="1"/>
  <c r="D109" i="8"/>
  <c r="F109" i="8" s="1"/>
  <c r="B110" i="8"/>
  <c r="C109" i="8"/>
  <c r="A109" i="8"/>
  <c r="G109" i="8"/>
  <c r="A111" i="7"/>
  <c r="B112" i="7"/>
  <c r="D111" i="7"/>
  <c r="F111" i="7" s="1"/>
  <c r="E111" i="7"/>
  <c r="C111" i="7"/>
  <c r="G111" i="7" s="1"/>
  <c r="E110" i="8" l="1"/>
  <c r="D110" i="8"/>
  <c r="B111" i="8"/>
  <c r="C110" i="8"/>
  <c r="A110" i="8"/>
  <c r="F110" i="8"/>
  <c r="G110" i="8"/>
  <c r="E112" i="7"/>
  <c r="D112" i="7"/>
  <c r="F112" i="7" s="1"/>
  <c r="B113" i="7"/>
  <c r="G112" i="7"/>
  <c r="C112" i="7"/>
  <c r="A112" i="7"/>
  <c r="D111" i="8" l="1"/>
  <c r="B112" i="8"/>
  <c r="C111" i="8"/>
  <c r="A111" i="8"/>
  <c r="E111" i="8"/>
  <c r="F111" i="8" s="1"/>
  <c r="B114" i="7"/>
  <c r="E113" i="7"/>
  <c r="D113" i="7"/>
  <c r="F113" i="7" s="1"/>
  <c r="C113" i="7"/>
  <c r="G113" i="7" s="1"/>
  <c r="A113" i="7"/>
  <c r="G111" i="8" l="1"/>
  <c r="B113" i="8"/>
  <c r="C112" i="8"/>
  <c r="A112" i="8"/>
  <c r="E112" i="8"/>
  <c r="G112" i="8" s="1"/>
  <c r="D112" i="8"/>
  <c r="F112" i="8" s="1"/>
  <c r="D114" i="7"/>
  <c r="C114" i="7"/>
  <c r="B115" i="7"/>
  <c r="E114" i="7"/>
  <c r="F114" i="7" s="1"/>
  <c r="A114" i="7"/>
  <c r="A113" i="8" l="1"/>
  <c r="D113" i="8"/>
  <c r="E113" i="8"/>
  <c r="C113" i="8"/>
  <c r="G113" i="8" s="1"/>
  <c r="B114" i="8"/>
  <c r="F113" i="8"/>
  <c r="G114" i="7"/>
  <c r="B116" i="7"/>
  <c r="E115" i="7"/>
  <c r="D115" i="7"/>
  <c r="C115" i="7"/>
  <c r="G115" i="7" s="1"/>
  <c r="A115" i="7"/>
  <c r="F115" i="7"/>
  <c r="A114" i="8" l="1"/>
  <c r="B115" i="8"/>
  <c r="E114" i="8"/>
  <c r="D114" i="8"/>
  <c r="F114" i="8" s="1"/>
  <c r="C114" i="8"/>
  <c r="G114" i="8" s="1"/>
  <c r="A116" i="7"/>
  <c r="B117" i="7"/>
  <c r="E116" i="7"/>
  <c r="D116" i="7"/>
  <c r="F116" i="7" s="1"/>
  <c r="C116" i="7"/>
  <c r="G116" i="7" s="1"/>
  <c r="E115" i="8" l="1"/>
  <c r="D115" i="8"/>
  <c r="F115" i="8" s="1"/>
  <c r="C115" i="8"/>
  <c r="G115" i="8" s="1"/>
  <c r="A115" i="8"/>
  <c r="B116" i="8"/>
  <c r="E117" i="7"/>
  <c r="C117" i="7"/>
  <c r="G117" i="7" s="1"/>
  <c r="A117" i="7"/>
  <c r="B118" i="7"/>
  <c r="D117" i="7"/>
  <c r="F117" i="7" s="1"/>
  <c r="E116" i="8" l="1"/>
  <c r="D116" i="8"/>
  <c r="F116" i="8" s="1"/>
  <c r="A116" i="8"/>
  <c r="B117" i="8"/>
  <c r="C116" i="8"/>
  <c r="G116" i="8" s="1"/>
  <c r="C118" i="7"/>
  <c r="G118" i="7" s="1"/>
  <c r="B119" i="7"/>
  <c r="E118" i="7"/>
  <c r="D118" i="7"/>
  <c r="F118" i="7" s="1"/>
  <c r="A118" i="7"/>
  <c r="E117" i="8" l="1"/>
  <c r="D117" i="8"/>
  <c r="F117" i="8" s="1"/>
  <c r="B118" i="8"/>
  <c r="C117" i="8"/>
  <c r="G117" i="8" s="1"/>
  <c r="A117" i="8"/>
  <c r="E119" i="7"/>
  <c r="D119" i="7"/>
  <c r="C119" i="7"/>
  <c r="A119" i="7"/>
  <c r="F119" i="7"/>
  <c r="B120" i="7"/>
  <c r="G119" i="7"/>
  <c r="E118" i="8" l="1"/>
  <c r="D118" i="8"/>
  <c r="F118" i="8" s="1"/>
  <c r="B119" i="8"/>
  <c r="C118" i="8"/>
  <c r="G118" i="8" s="1"/>
  <c r="A118" i="8"/>
  <c r="B121" i="7"/>
  <c r="E120" i="7"/>
  <c r="D120" i="7"/>
  <c r="F120" i="7" s="1"/>
  <c r="A120" i="7"/>
  <c r="C120" i="7"/>
  <c r="G120" i="7" s="1"/>
  <c r="F119" i="8" l="1"/>
  <c r="E119" i="8"/>
  <c r="D119" i="8"/>
  <c r="B120" i="8"/>
  <c r="C119" i="8"/>
  <c r="G119" i="8" s="1"/>
  <c r="A119" i="8"/>
  <c r="C121" i="7"/>
  <c r="A121" i="7"/>
  <c r="B122" i="7"/>
  <c r="E121" i="7"/>
  <c r="G121" i="7" s="1"/>
  <c r="D121" i="7"/>
  <c r="F121" i="7" s="1"/>
  <c r="E120" i="8" l="1"/>
  <c r="D120" i="8"/>
  <c r="F120" i="8" s="1"/>
  <c r="B121" i="8"/>
  <c r="C120" i="8"/>
  <c r="G120" i="8" s="1"/>
  <c r="A120" i="8"/>
  <c r="D122" i="7"/>
  <c r="F122" i="7" s="1"/>
  <c r="C122" i="7"/>
  <c r="G122" i="7" s="1"/>
  <c r="B123" i="7"/>
  <c r="E122" i="7"/>
  <c r="A122" i="7"/>
  <c r="E121" i="8" l="1"/>
  <c r="D121" i="8"/>
  <c r="F121" i="8" s="1"/>
  <c r="B122" i="8"/>
  <c r="C121" i="8"/>
  <c r="A121" i="8"/>
  <c r="G121" i="8"/>
  <c r="A123" i="7"/>
  <c r="B124" i="7"/>
  <c r="D123" i="7"/>
  <c r="E123" i="7"/>
  <c r="C123" i="7"/>
  <c r="G123" i="7" s="1"/>
  <c r="F123" i="7"/>
  <c r="E122" i="8" l="1"/>
  <c r="D122" i="8"/>
  <c r="B123" i="8"/>
  <c r="C122" i="8"/>
  <c r="A122" i="8"/>
  <c r="G122" i="8"/>
  <c r="F122" i="8"/>
  <c r="E124" i="7"/>
  <c r="D124" i="7"/>
  <c r="F124" i="7" s="1"/>
  <c r="A124" i="7"/>
  <c r="B125" i="7"/>
  <c r="C124" i="7"/>
  <c r="G124" i="7" s="1"/>
  <c r="D123" i="8" l="1"/>
  <c r="B124" i="8"/>
  <c r="C123" i="8"/>
  <c r="A123" i="8"/>
  <c r="E123" i="8"/>
  <c r="F123" i="8" s="1"/>
  <c r="B126" i="7"/>
  <c r="E125" i="7"/>
  <c r="D125" i="7"/>
  <c r="F125" i="7" s="1"/>
  <c r="C125" i="7"/>
  <c r="G125" i="7" s="1"/>
  <c r="A125" i="7"/>
  <c r="G123" i="8" l="1"/>
  <c r="B125" i="8"/>
  <c r="C124" i="8"/>
  <c r="A124" i="8"/>
  <c r="E124" i="8"/>
  <c r="D124" i="8"/>
  <c r="F124" i="8" s="1"/>
  <c r="G124" i="8"/>
  <c r="D126" i="7"/>
  <c r="C126" i="7"/>
  <c r="B127" i="7"/>
  <c r="E126" i="7"/>
  <c r="F126" i="7" s="1"/>
  <c r="A126" i="7"/>
  <c r="A125" i="8" l="1"/>
  <c r="B126" i="8"/>
  <c r="E125" i="8"/>
  <c r="D125" i="8"/>
  <c r="F125" i="8" s="1"/>
  <c r="C125" i="8"/>
  <c r="G125" i="8" s="1"/>
  <c r="B128" i="7"/>
  <c r="E127" i="7"/>
  <c r="D127" i="7"/>
  <c r="F127" i="7" s="1"/>
  <c r="A127" i="7"/>
  <c r="G126" i="7"/>
  <c r="C127" i="7" s="1"/>
  <c r="G127" i="7" s="1"/>
  <c r="A126" i="8" l="1"/>
  <c r="E126" i="8"/>
  <c r="D126" i="8"/>
  <c r="F126" i="8" s="1"/>
  <c r="C126" i="8"/>
  <c r="G126" i="8" s="1"/>
  <c r="B127" i="8"/>
  <c r="A128" i="7"/>
  <c r="B129" i="7"/>
  <c r="E128" i="7"/>
  <c r="D128" i="7"/>
  <c r="F128" i="7" s="1"/>
  <c r="C128" i="7"/>
  <c r="G128" i="7" s="1"/>
  <c r="E127" i="8" l="1"/>
  <c r="D127" i="8"/>
  <c r="F127" i="8" s="1"/>
  <c r="C127" i="8"/>
  <c r="G127" i="8" s="1"/>
  <c r="B128" i="8"/>
  <c r="A127" i="8"/>
  <c r="E129" i="7"/>
  <c r="C129" i="7"/>
  <c r="G129" i="7" s="1"/>
  <c r="A129" i="7"/>
  <c r="B130" i="7"/>
  <c r="D129" i="7"/>
  <c r="F129" i="7" s="1"/>
  <c r="E128" i="8" l="1"/>
  <c r="D128" i="8"/>
  <c r="F128" i="8" s="1"/>
  <c r="B129" i="8"/>
  <c r="C128" i="8"/>
  <c r="G128" i="8" s="1"/>
  <c r="A128" i="8"/>
  <c r="C130" i="7"/>
  <c r="G130" i="7" s="1"/>
  <c r="B131" i="7"/>
  <c r="E130" i="7"/>
  <c r="D130" i="7"/>
  <c r="F130" i="7" s="1"/>
  <c r="A130" i="7"/>
  <c r="E129" i="8" l="1"/>
  <c r="D129" i="8"/>
  <c r="F129" i="8" s="1"/>
  <c r="B130" i="8"/>
  <c r="C129" i="8"/>
  <c r="G129" i="8" s="1"/>
  <c r="A129" i="8"/>
  <c r="E131" i="7"/>
  <c r="D131" i="7"/>
  <c r="C131" i="7"/>
  <c r="G131" i="7" s="1"/>
  <c r="A131" i="7"/>
  <c r="B132" i="7"/>
  <c r="F131" i="7"/>
  <c r="E130" i="8" l="1"/>
  <c r="D130" i="8"/>
  <c r="F130" i="8" s="1"/>
  <c r="B131" i="8"/>
  <c r="C130" i="8"/>
  <c r="G130" i="8" s="1"/>
  <c r="A130" i="8"/>
  <c r="B133" i="7"/>
  <c r="E132" i="7"/>
  <c r="A132" i="7"/>
  <c r="D132" i="7"/>
  <c r="F132" i="7" s="1"/>
  <c r="C132" i="7"/>
  <c r="G132" i="7" s="1"/>
  <c r="E131" i="8" l="1"/>
  <c r="D131" i="8"/>
  <c r="F131" i="8" s="1"/>
  <c r="B132" i="8"/>
  <c r="C131" i="8"/>
  <c r="G131" i="8" s="1"/>
  <c r="A131" i="8"/>
  <c r="E133" i="7"/>
  <c r="D133" i="7"/>
  <c r="C133" i="7"/>
  <c r="G133" i="7" s="1"/>
  <c r="B134" i="7"/>
  <c r="F133" i="7"/>
  <c r="A133" i="7"/>
  <c r="E132" i="8" l="1"/>
  <c r="D132" i="8"/>
  <c r="F132" i="8" s="1"/>
  <c r="B133" i="8"/>
  <c r="C132" i="8"/>
  <c r="G132" i="8" s="1"/>
  <c r="A132" i="8"/>
  <c r="B135" i="7"/>
  <c r="E134" i="7"/>
  <c r="D134" i="7"/>
  <c r="F134" i="7" s="1"/>
  <c r="C134" i="7"/>
  <c r="G134" i="7" s="1"/>
  <c r="A134" i="7"/>
  <c r="E133" i="8" l="1"/>
  <c r="D133" i="8"/>
  <c r="F133" i="8" s="1"/>
  <c r="B134" i="8"/>
  <c r="C133" i="8"/>
  <c r="A133" i="8"/>
  <c r="G133" i="8"/>
  <c r="E135" i="7"/>
  <c r="C135" i="7"/>
  <c r="D135" i="7"/>
  <c r="F135" i="7" s="1"/>
  <c r="B136" i="7"/>
  <c r="G135" i="7"/>
  <c r="A135" i="7"/>
  <c r="E134" i="8" l="1"/>
  <c r="D134" i="8"/>
  <c r="B135" i="8"/>
  <c r="C134" i="8"/>
  <c r="A134" i="8"/>
  <c r="G134" i="8"/>
  <c r="F134" i="8"/>
  <c r="B137" i="7"/>
  <c r="E136" i="7"/>
  <c r="D136" i="7"/>
  <c r="F136" i="7" s="1"/>
  <c r="C136" i="7"/>
  <c r="G136" i="7" s="1"/>
  <c r="A136" i="7"/>
  <c r="D135" i="8" l="1"/>
  <c r="B136" i="8"/>
  <c r="C135" i="8"/>
  <c r="A135" i="8"/>
  <c r="E135" i="8"/>
  <c r="F135" i="8" s="1"/>
  <c r="C137" i="7"/>
  <c r="A137" i="7"/>
  <c r="E137" i="7"/>
  <c r="D137" i="7"/>
  <c r="F137" i="7" s="1"/>
  <c r="B138" i="7"/>
  <c r="G137" i="7"/>
  <c r="G135" i="8" l="1"/>
  <c r="C136" i="8"/>
  <c r="B137" i="8"/>
  <c r="A136" i="8"/>
  <c r="E136" i="8"/>
  <c r="G136" i="8" s="1"/>
  <c r="D136" i="8"/>
  <c r="F136" i="8" s="1"/>
  <c r="C138" i="7"/>
  <c r="B139" i="7"/>
  <c r="E138" i="7"/>
  <c r="G138" i="7" s="1"/>
  <c r="D138" i="7"/>
  <c r="F138" i="7" s="1"/>
  <c r="A138" i="7"/>
  <c r="C137" i="8" l="1"/>
  <c r="A137" i="8"/>
  <c r="B138" i="8"/>
  <c r="E137" i="8"/>
  <c r="G137" i="8" s="1"/>
  <c r="D137" i="8"/>
  <c r="F137" i="8" s="1"/>
  <c r="A139" i="7"/>
  <c r="E139" i="7"/>
  <c r="D139" i="7"/>
  <c r="F139" i="7" s="1"/>
  <c r="C139" i="7"/>
  <c r="G139" i="7" s="1"/>
  <c r="B140" i="7"/>
  <c r="E138" i="8" l="1"/>
  <c r="D138" i="8"/>
  <c r="C138" i="8"/>
  <c r="G138" i="8" s="1"/>
  <c r="A138" i="8"/>
  <c r="B139" i="8"/>
  <c r="F138" i="8"/>
  <c r="D140" i="7"/>
  <c r="F140" i="7" s="1"/>
  <c r="A140" i="7"/>
  <c r="B141" i="7"/>
  <c r="E140" i="7"/>
  <c r="C140" i="7"/>
  <c r="G140" i="7" s="1"/>
  <c r="E139" i="8" l="1"/>
  <c r="D139" i="8"/>
  <c r="F139" i="8" s="1"/>
  <c r="C139" i="8"/>
  <c r="G139" i="8" s="1"/>
  <c r="A139" i="8"/>
  <c r="B140" i="8"/>
  <c r="B142" i="7"/>
  <c r="E141" i="7"/>
  <c r="D141" i="7"/>
  <c r="F141" i="7" s="1"/>
  <c r="C141" i="7"/>
  <c r="G141" i="7" s="1"/>
  <c r="A141" i="7"/>
  <c r="E140" i="8" l="1"/>
  <c r="B141" i="8"/>
  <c r="D140" i="8"/>
  <c r="F140" i="8" s="1"/>
  <c r="C140" i="8"/>
  <c r="G140" i="8" s="1"/>
  <c r="A140" i="8"/>
  <c r="D142" i="7"/>
  <c r="C142" i="7"/>
  <c r="A142" i="7"/>
  <c r="B143" i="7"/>
  <c r="F142" i="7"/>
  <c r="E142" i="7"/>
  <c r="G142" i="7" s="1"/>
  <c r="D141" i="8" l="1"/>
  <c r="F141" i="8" s="1"/>
  <c r="E141" i="8"/>
  <c r="C141" i="8"/>
  <c r="G141" i="8" s="1"/>
  <c r="A141" i="8"/>
  <c r="B142" i="8"/>
  <c r="B144" i="7"/>
  <c r="D143" i="7"/>
  <c r="E143" i="7"/>
  <c r="F143" i="7" s="1"/>
  <c r="C143" i="7"/>
  <c r="G143" i="7" s="1"/>
  <c r="A143" i="7"/>
  <c r="E142" i="8" l="1"/>
  <c r="B143" i="8"/>
  <c r="C142" i="8"/>
  <c r="G142" i="8" s="1"/>
  <c r="D142" i="8"/>
  <c r="F142" i="8" s="1"/>
  <c r="A142" i="8"/>
  <c r="A144" i="7"/>
  <c r="B145" i="7"/>
  <c r="E144" i="7"/>
  <c r="G144" i="7" s="1"/>
  <c r="D144" i="7"/>
  <c r="F144" i="7" s="1"/>
  <c r="C144" i="7"/>
  <c r="E143" i="8" l="1"/>
  <c r="D143" i="8"/>
  <c r="F143" i="8" s="1"/>
  <c r="G143" i="8"/>
  <c r="C143" i="8"/>
  <c r="A143" i="8"/>
  <c r="B144" i="8"/>
  <c r="E145" i="7"/>
  <c r="B146" i="7"/>
  <c r="C145" i="7"/>
  <c r="G145" i="7" s="1"/>
  <c r="D145" i="7"/>
  <c r="F145" i="7" s="1"/>
  <c r="A145" i="7"/>
  <c r="E144" i="8" l="1"/>
  <c r="D144" i="8"/>
  <c r="B145" i="8"/>
  <c r="C144" i="8"/>
  <c r="G144" i="8" s="1"/>
  <c r="A144" i="8"/>
  <c r="F144" i="8"/>
  <c r="B147" i="7"/>
  <c r="E146" i="7"/>
  <c r="D146" i="7"/>
  <c r="F146" i="7" s="1"/>
  <c r="C146" i="7"/>
  <c r="G146" i="7" s="1"/>
  <c r="A146" i="7"/>
  <c r="D145" i="8" l="1"/>
  <c r="F145" i="8" s="1"/>
  <c r="B146" i="8"/>
  <c r="C145" i="8"/>
  <c r="G145" i="8" s="1"/>
  <c r="E145" i="8"/>
  <c r="A145" i="8"/>
  <c r="E147" i="7"/>
  <c r="D147" i="7"/>
  <c r="C147" i="7"/>
  <c r="A147" i="7"/>
  <c r="B148" i="7"/>
  <c r="G147" i="7"/>
  <c r="F147" i="7"/>
  <c r="E146" i="8" l="1"/>
  <c r="B147" i="8"/>
  <c r="C146" i="8"/>
  <c r="A146" i="8"/>
  <c r="G146" i="8"/>
  <c r="D146" i="8"/>
  <c r="F146" i="8" s="1"/>
  <c r="B149" i="7"/>
  <c r="E148" i="7"/>
  <c r="D148" i="7"/>
  <c r="F148" i="7" s="1"/>
  <c r="A148" i="7"/>
  <c r="C148" i="7"/>
  <c r="G148" i="7" s="1"/>
  <c r="E147" i="8" l="1"/>
  <c r="D147" i="8"/>
  <c r="A147" i="8"/>
  <c r="C147" i="8"/>
  <c r="B148" i="8"/>
  <c r="G147" i="8"/>
  <c r="F147" i="8"/>
  <c r="C149" i="7"/>
  <c r="A149" i="7"/>
  <c r="E149" i="7"/>
  <c r="G149" i="7" s="1"/>
  <c r="D149" i="7"/>
  <c r="F149" i="7" s="1"/>
  <c r="B150" i="7"/>
  <c r="D148" i="8" l="1"/>
  <c r="B149" i="8"/>
  <c r="C148" i="8"/>
  <c r="G148" i="8" s="1"/>
  <c r="A148" i="8"/>
  <c r="E148" i="8"/>
  <c r="F148" i="8" s="1"/>
  <c r="C150" i="7"/>
  <c r="G150" i="7" s="1"/>
  <c r="D150" i="7"/>
  <c r="F150" i="7" s="1"/>
  <c r="B151" i="7"/>
  <c r="E150" i="7"/>
  <c r="A150" i="7"/>
  <c r="B150" i="8" l="1"/>
  <c r="C149" i="8"/>
  <c r="A149" i="8"/>
  <c r="D149" i="8"/>
  <c r="E149" i="8"/>
  <c r="F149" i="8"/>
  <c r="G149" i="8"/>
  <c r="A151" i="7"/>
  <c r="B152" i="7"/>
  <c r="E151" i="7"/>
  <c r="D151" i="7"/>
  <c r="F151" i="7" s="1"/>
  <c r="C151" i="7"/>
  <c r="G151" i="7" s="1"/>
  <c r="A150" i="8" l="1"/>
  <c r="E150" i="8"/>
  <c r="D150" i="8"/>
  <c r="F150" i="8" s="1"/>
  <c r="C150" i="8"/>
  <c r="G150" i="8" s="1"/>
  <c r="B151" i="8"/>
  <c r="E152" i="7"/>
  <c r="D152" i="7"/>
  <c r="F152" i="7" s="1"/>
  <c r="A152" i="7"/>
  <c r="C152" i="7"/>
  <c r="B153" i="7"/>
  <c r="G152" i="7"/>
  <c r="A151" i="8" l="1"/>
  <c r="B152" i="8"/>
  <c r="E151" i="8"/>
  <c r="D151" i="8"/>
  <c r="F151" i="8" s="1"/>
  <c r="C151" i="8"/>
  <c r="G151" i="8" s="1"/>
  <c r="B154" i="7"/>
  <c r="E153" i="7"/>
  <c r="D153" i="7"/>
  <c r="F153" i="7" s="1"/>
  <c r="C153" i="7"/>
  <c r="G153" i="7" s="1"/>
  <c r="A153" i="7"/>
  <c r="E152" i="8" l="1"/>
  <c r="D152" i="8"/>
  <c r="F152" i="8" s="1"/>
  <c r="C152" i="8"/>
  <c r="G152" i="8" s="1"/>
  <c r="A152" i="8"/>
  <c r="B153" i="8"/>
  <c r="D154" i="7"/>
  <c r="C154" i="7"/>
  <c r="E154" i="7"/>
  <c r="G154" i="7" s="1"/>
  <c r="A154" i="7"/>
  <c r="B155" i="7"/>
  <c r="D153" i="8" l="1"/>
  <c r="F153" i="8" s="1"/>
  <c r="A153" i="8"/>
  <c r="B154" i="8"/>
  <c r="E153" i="8"/>
  <c r="C153" i="8"/>
  <c r="G153" i="8" s="1"/>
  <c r="F154" i="7"/>
  <c r="D155" i="7"/>
  <c r="B156" i="7"/>
  <c r="E155" i="7"/>
  <c r="F155" i="7" s="1"/>
  <c r="A155" i="7"/>
  <c r="C155" i="7"/>
  <c r="G155" i="7" s="1"/>
  <c r="E154" i="8" l="1"/>
  <c r="B155" i="8"/>
  <c r="C154" i="8"/>
  <c r="G154" i="8" s="1"/>
  <c r="D154" i="8"/>
  <c r="F154" i="8" s="1"/>
  <c r="A154" i="8"/>
  <c r="B157" i="7"/>
  <c r="C156" i="7"/>
  <c r="A156" i="7"/>
  <c r="E156" i="7"/>
  <c r="G156" i="7" s="1"/>
  <c r="D156" i="7"/>
  <c r="F156" i="7" s="1"/>
  <c r="E155" i="8" l="1"/>
  <c r="D155" i="8"/>
  <c r="F155" i="8" s="1"/>
  <c r="A155" i="8"/>
  <c r="B156" i="8"/>
  <c r="C155" i="8"/>
  <c r="G155" i="8" s="1"/>
  <c r="B158" i="7"/>
  <c r="D157" i="7"/>
  <c r="F157" i="7" s="1"/>
  <c r="E157" i="7"/>
  <c r="C157" i="7"/>
  <c r="G157" i="7" s="1"/>
  <c r="A157" i="7"/>
  <c r="E156" i="8" l="1"/>
  <c r="D156" i="8"/>
  <c r="F156" i="8" s="1"/>
  <c r="B157" i="8"/>
  <c r="C156" i="8"/>
  <c r="G156" i="8" s="1"/>
  <c r="A156" i="8"/>
  <c r="A158" i="7"/>
  <c r="B159" i="7"/>
  <c r="E158" i="7"/>
  <c r="D158" i="7"/>
  <c r="F158" i="7" s="1"/>
  <c r="C158" i="7"/>
  <c r="G158" i="7" s="1"/>
  <c r="E157" i="8" l="1"/>
  <c r="D157" i="8"/>
  <c r="F157" i="8" s="1"/>
  <c r="B158" i="8"/>
  <c r="C157" i="8"/>
  <c r="G157" i="8" s="1"/>
  <c r="A157" i="8"/>
  <c r="C159" i="7"/>
  <c r="G159" i="7" s="1"/>
  <c r="B160" i="7"/>
  <c r="E159" i="7"/>
  <c r="D159" i="7"/>
  <c r="F159" i="7" s="1"/>
  <c r="A159" i="7"/>
  <c r="E158" i="8" l="1"/>
  <c r="D158" i="8"/>
  <c r="F158" i="8" s="1"/>
  <c r="B159" i="8"/>
  <c r="C158" i="8"/>
  <c r="A158" i="8"/>
  <c r="G158" i="8"/>
  <c r="E160" i="7"/>
  <c r="G160" i="7" s="1"/>
  <c r="A160" i="7"/>
  <c r="B161" i="7"/>
  <c r="D160" i="7"/>
  <c r="C160" i="7"/>
  <c r="E159" i="8" l="1"/>
  <c r="D159" i="8"/>
  <c r="B160" i="8"/>
  <c r="C159" i="8"/>
  <c r="A159" i="8"/>
  <c r="G159" i="8"/>
  <c r="F159" i="8"/>
  <c r="F160" i="7"/>
  <c r="E161" i="7"/>
  <c r="B162" i="7"/>
  <c r="C161" i="7"/>
  <c r="G161" i="7" s="1"/>
  <c r="D161" i="7"/>
  <c r="F161" i="7" s="1"/>
  <c r="A161" i="7"/>
  <c r="D160" i="8" l="1"/>
  <c r="B161" i="8"/>
  <c r="C160" i="8"/>
  <c r="A160" i="8"/>
  <c r="E160" i="8"/>
  <c r="F160" i="8" s="1"/>
  <c r="C162" i="7"/>
  <c r="B163" i="7"/>
  <c r="E162" i="7"/>
  <c r="G162" i="7" s="1"/>
  <c r="D162" i="7"/>
  <c r="F162" i="7" s="1"/>
  <c r="A162" i="7"/>
  <c r="G160" i="8" l="1"/>
  <c r="B162" i="8"/>
  <c r="C161" i="8"/>
  <c r="A161" i="8"/>
  <c r="E161" i="8"/>
  <c r="G161" i="8" s="1"/>
  <c r="D161" i="8"/>
  <c r="F161" i="8" s="1"/>
  <c r="E163" i="7"/>
  <c r="D163" i="7"/>
  <c r="F163" i="7" s="1"/>
  <c r="A163" i="7"/>
  <c r="C163" i="7"/>
  <c r="B164" i="7"/>
  <c r="G163" i="7"/>
  <c r="A162" i="8" l="1"/>
  <c r="B163" i="8"/>
  <c r="E162" i="8"/>
  <c r="C162" i="8"/>
  <c r="G162" i="8" s="1"/>
  <c r="D162" i="8"/>
  <c r="F162" i="8" s="1"/>
  <c r="A164" i="7"/>
  <c r="B165" i="7"/>
  <c r="C164" i="7"/>
  <c r="G164" i="7" s="1"/>
  <c r="E164" i="7"/>
  <c r="D164" i="7"/>
  <c r="F164" i="7" s="1"/>
  <c r="A163" i="8" l="1"/>
  <c r="B164" i="8"/>
  <c r="E163" i="8"/>
  <c r="D163" i="8"/>
  <c r="F163" i="8" s="1"/>
  <c r="C163" i="8"/>
  <c r="G163" i="8" s="1"/>
  <c r="E165" i="7"/>
  <c r="D165" i="7"/>
  <c r="F165" i="7" s="1"/>
  <c r="C165" i="7"/>
  <c r="G165" i="7" s="1"/>
  <c r="B166" i="7"/>
  <c r="A165" i="7"/>
  <c r="E164" i="8" l="1"/>
  <c r="A164" i="8"/>
  <c r="B165" i="8"/>
  <c r="D164" i="8"/>
  <c r="F164" i="8" s="1"/>
  <c r="C164" i="8"/>
  <c r="G164" i="8" s="1"/>
  <c r="B167" i="7"/>
  <c r="C166" i="7"/>
  <c r="G166" i="7" s="1"/>
  <c r="A166" i="7"/>
  <c r="E166" i="7"/>
  <c r="D166" i="7"/>
  <c r="F166" i="7" s="1"/>
  <c r="D165" i="8" l="1"/>
  <c r="F165" i="8" s="1"/>
  <c r="B166" i="8"/>
  <c r="E165" i="8"/>
  <c r="C165" i="8"/>
  <c r="G165" i="8" s="1"/>
  <c r="A165" i="8"/>
  <c r="D167" i="7"/>
  <c r="E167" i="7"/>
  <c r="C167" i="7"/>
  <c r="B168" i="7"/>
  <c r="G167" i="7"/>
  <c r="F167" i="7"/>
  <c r="A167" i="7"/>
  <c r="E166" i="8" l="1"/>
  <c r="B167" i="8"/>
  <c r="C166" i="8"/>
  <c r="G166" i="8" s="1"/>
  <c r="A166" i="8"/>
  <c r="D166" i="8"/>
  <c r="F166" i="8" s="1"/>
  <c r="B169" i="7"/>
  <c r="E168" i="7"/>
  <c r="F168" i="7"/>
  <c r="D168" i="7"/>
  <c r="C168" i="7"/>
  <c r="G168" i="7" s="1"/>
  <c r="A168" i="7"/>
  <c r="E167" i="8" l="1"/>
  <c r="D167" i="8"/>
  <c r="F167" i="8" s="1"/>
  <c r="B168" i="8"/>
  <c r="C167" i="8"/>
  <c r="G167" i="8" s="1"/>
  <c r="A167" i="8"/>
  <c r="A169" i="7"/>
  <c r="E169" i="7"/>
  <c r="D169" i="7"/>
  <c r="C169" i="7"/>
  <c r="B170" i="7"/>
  <c r="G169" i="7"/>
  <c r="F169" i="7"/>
  <c r="E168" i="8" l="1"/>
  <c r="D168" i="8"/>
  <c r="F168" i="8" s="1"/>
  <c r="B169" i="8"/>
  <c r="C168" i="8"/>
  <c r="G168" i="8" s="1"/>
  <c r="A168" i="8"/>
  <c r="E170" i="7"/>
  <c r="B171" i="7"/>
  <c r="A170" i="7"/>
  <c r="D170" i="7"/>
  <c r="F170" i="7" s="1"/>
  <c r="C170" i="7"/>
  <c r="G170" i="7" s="1"/>
  <c r="E169" i="8" l="1"/>
  <c r="D169" i="8"/>
  <c r="F169" i="8" s="1"/>
  <c r="B170" i="8"/>
  <c r="C169" i="8"/>
  <c r="G169" i="8" s="1"/>
  <c r="A169" i="8"/>
  <c r="E171" i="7"/>
  <c r="D171" i="7"/>
  <c r="C171" i="7"/>
  <c r="B172" i="7"/>
  <c r="G171" i="7"/>
  <c r="F171" i="7"/>
  <c r="A171" i="7"/>
  <c r="E170" i="8" l="1"/>
  <c r="D170" i="8"/>
  <c r="F170" i="8" s="1"/>
  <c r="B171" i="8"/>
  <c r="C170" i="8"/>
  <c r="A170" i="8"/>
  <c r="G170" i="8"/>
  <c r="E172" i="7"/>
  <c r="D172" i="7"/>
  <c r="F172" i="7"/>
  <c r="C172" i="7"/>
  <c r="G172" i="7" s="1"/>
  <c r="A172" i="7"/>
  <c r="B173" i="7"/>
  <c r="E171" i="8" l="1"/>
  <c r="D171" i="8"/>
  <c r="B172" i="8"/>
  <c r="C171" i="8"/>
  <c r="A171" i="8"/>
  <c r="G171" i="8"/>
  <c r="F171" i="8"/>
  <c r="B174" i="7"/>
  <c r="E173" i="7"/>
  <c r="D173" i="7"/>
  <c r="F173" i="7" s="1"/>
  <c r="C173" i="7"/>
  <c r="G173" i="7"/>
  <c r="A173" i="7"/>
  <c r="D172" i="8" l="1"/>
  <c r="B173" i="8"/>
  <c r="C172" i="8"/>
  <c r="A172" i="8"/>
  <c r="E172" i="8"/>
  <c r="G172" i="8" s="1"/>
  <c r="C174" i="7"/>
  <c r="D174" i="7"/>
  <c r="F174" i="7" s="1"/>
  <c r="B175" i="7"/>
  <c r="E174" i="7"/>
  <c r="G174" i="7" s="1"/>
  <c r="A174" i="7"/>
  <c r="F172" i="8" l="1"/>
  <c r="B174" i="8"/>
  <c r="C173" i="8"/>
  <c r="A173" i="8"/>
  <c r="E173" i="8"/>
  <c r="G173" i="8" s="1"/>
  <c r="D173" i="8"/>
  <c r="F173" i="8" s="1"/>
  <c r="E175" i="7"/>
  <c r="D175" i="7"/>
  <c r="F175" i="7" s="1"/>
  <c r="C175" i="7"/>
  <c r="G175" i="7" s="1"/>
  <c r="B176" i="7"/>
  <c r="A175" i="7"/>
  <c r="A174" i="8" l="1"/>
  <c r="E174" i="8"/>
  <c r="D174" i="8"/>
  <c r="F174" i="8" s="1"/>
  <c r="C174" i="8"/>
  <c r="G174" i="8" s="1"/>
  <c r="B175" i="8"/>
  <c r="A176" i="7"/>
  <c r="D176" i="7"/>
  <c r="E176" i="7"/>
  <c r="C176" i="7"/>
  <c r="G176" i="7" s="1"/>
  <c r="B177" i="7"/>
  <c r="F176" i="7"/>
  <c r="A175" i="8" l="1"/>
  <c r="D175" i="8"/>
  <c r="F175" i="8" s="1"/>
  <c r="B176" i="8"/>
  <c r="E175" i="8"/>
  <c r="G175" i="8" s="1"/>
  <c r="C175" i="8"/>
  <c r="E177" i="7"/>
  <c r="D177" i="7"/>
  <c r="F177" i="7" s="1"/>
  <c r="C177" i="7"/>
  <c r="G177" i="7" s="1"/>
  <c r="B178" i="7"/>
  <c r="A177" i="7"/>
  <c r="E176" i="8" l="1"/>
  <c r="B177" i="8"/>
  <c r="C176" i="8"/>
  <c r="G176" i="8" s="1"/>
  <c r="D176" i="8"/>
  <c r="F176" i="8" s="1"/>
  <c r="A176" i="8"/>
  <c r="A178" i="7"/>
  <c r="D178" i="7"/>
  <c r="B179" i="7"/>
  <c r="E178" i="7"/>
  <c r="F178" i="7" s="1"/>
  <c r="C178" i="7"/>
  <c r="G178" i="7" s="1"/>
  <c r="D177" i="8" l="1"/>
  <c r="F177" i="8" s="1"/>
  <c r="E177" i="8"/>
  <c r="C177" i="8"/>
  <c r="G177" i="8" s="1"/>
  <c r="A177" i="8"/>
  <c r="B178" i="8"/>
  <c r="D179" i="7"/>
  <c r="C179" i="7"/>
  <c r="E179" i="7"/>
  <c r="G179" i="7" s="1"/>
  <c r="B180" i="7"/>
  <c r="A179" i="7"/>
  <c r="E178" i="8" l="1"/>
  <c r="B179" i="8"/>
  <c r="C178" i="8"/>
  <c r="G178" i="8" s="1"/>
  <c r="A178" i="8"/>
  <c r="D178" i="8"/>
  <c r="F178" i="8" s="1"/>
  <c r="F179" i="7"/>
  <c r="B181" i="7"/>
  <c r="A180" i="7"/>
  <c r="D180" i="7"/>
  <c r="E180" i="7"/>
  <c r="C180" i="7"/>
  <c r="G180" i="7" s="1"/>
  <c r="F180" i="7"/>
  <c r="E179" i="8" l="1"/>
  <c r="D179" i="8"/>
  <c r="F179" i="8" s="1"/>
  <c r="B180" i="8"/>
  <c r="C179" i="8"/>
  <c r="G179" i="8" s="1"/>
  <c r="A179" i="8"/>
  <c r="A181" i="7"/>
  <c r="E181" i="7"/>
  <c r="D181" i="7"/>
  <c r="F181" i="7" s="1"/>
  <c r="B182" i="7"/>
  <c r="C181" i="7"/>
  <c r="G181" i="7" s="1"/>
  <c r="E180" i="8" l="1"/>
  <c r="D180" i="8"/>
  <c r="F180" i="8" s="1"/>
  <c r="B181" i="8"/>
  <c r="C180" i="8"/>
  <c r="G180" i="8" s="1"/>
  <c r="A180" i="8"/>
  <c r="A182" i="7"/>
  <c r="B183" i="7"/>
  <c r="D182" i="7"/>
  <c r="F182" i="7" s="1"/>
  <c r="E182" i="7"/>
  <c r="C182" i="7"/>
  <c r="G182" i="7" s="1"/>
  <c r="E181" i="8" l="1"/>
  <c r="D181" i="8"/>
  <c r="F181" i="8" s="1"/>
  <c r="B182" i="8"/>
  <c r="C181" i="8"/>
  <c r="G181" i="8" s="1"/>
  <c r="A181" i="8"/>
  <c r="E183" i="7"/>
  <c r="B184" i="7"/>
  <c r="D183" i="7"/>
  <c r="F183" i="7" s="1"/>
  <c r="C183" i="7"/>
  <c r="G183" i="7" s="1"/>
  <c r="A183" i="7"/>
  <c r="E182" i="8" l="1"/>
  <c r="D182" i="8"/>
  <c r="F182" i="8" s="1"/>
  <c r="B183" i="8"/>
  <c r="C182" i="8"/>
  <c r="A182" i="8"/>
  <c r="G182" i="8"/>
  <c r="E184" i="7"/>
  <c r="D184" i="7"/>
  <c r="F184" i="7" s="1"/>
  <c r="A184" i="7"/>
  <c r="B185" i="7"/>
  <c r="G184" i="7"/>
  <c r="C184" i="7"/>
  <c r="E183" i="8" l="1"/>
  <c r="D183" i="8"/>
  <c r="B184" i="8"/>
  <c r="C183" i="8"/>
  <c r="A183" i="8"/>
  <c r="G183" i="8"/>
  <c r="F183" i="8"/>
  <c r="B186" i="7"/>
  <c r="E185" i="7"/>
  <c r="D185" i="7"/>
  <c r="F185" i="7" s="1"/>
  <c r="C185" i="7"/>
  <c r="G185" i="7" s="1"/>
  <c r="A185" i="7"/>
  <c r="D184" i="8" l="1"/>
  <c r="B185" i="8"/>
  <c r="C184" i="8"/>
  <c r="A184" i="8"/>
  <c r="E184" i="8"/>
  <c r="G184" i="8" s="1"/>
  <c r="C186" i="7"/>
  <c r="A186" i="7"/>
  <c r="B187" i="7"/>
  <c r="E186" i="7"/>
  <c r="G186" i="7" s="1"/>
  <c r="D186" i="7"/>
  <c r="F186" i="7" s="1"/>
  <c r="F184" i="8" l="1"/>
  <c r="B186" i="8"/>
  <c r="C185" i="8"/>
  <c r="A185" i="8"/>
  <c r="E185" i="8"/>
  <c r="G185" i="8" s="1"/>
  <c r="D185" i="8"/>
  <c r="F185" i="8" s="1"/>
  <c r="B188" i="7"/>
  <c r="E187" i="7"/>
  <c r="D187" i="7"/>
  <c r="F187" i="7" s="1"/>
  <c r="C187" i="7"/>
  <c r="G187" i="7" s="1"/>
  <c r="A187" i="7"/>
  <c r="A186" i="8" l="1"/>
  <c r="E186" i="8"/>
  <c r="B187" i="8"/>
  <c r="D186" i="8"/>
  <c r="F186" i="8" s="1"/>
  <c r="C186" i="8"/>
  <c r="G186" i="8" s="1"/>
  <c r="A188" i="7"/>
  <c r="C188" i="7"/>
  <c r="B189" i="7"/>
  <c r="E188" i="7"/>
  <c r="G188" i="7" s="1"/>
  <c r="D188" i="7"/>
  <c r="F188" i="7" s="1"/>
  <c r="A187" i="8" l="1"/>
  <c r="D187" i="8"/>
  <c r="F187" i="8" s="1"/>
  <c r="B188" i="8"/>
  <c r="E187" i="8"/>
  <c r="C187" i="8"/>
  <c r="G187" i="8" s="1"/>
  <c r="E189" i="7"/>
  <c r="B190" i="7"/>
  <c r="D189" i="7"/>
  <c r="F189" i="7" s="1"/>
  <c r="C189" i="7"/>
  <c r="G189" i="7" s="1"/>
  <c r="A189" i="7"/>
  <c r="E188" i="8" l="1"/>
  <c r="B189" i="8"/>
  <c r="C188" i="8"/>
  <c r="G188" i="8" s="1"/>
  <c r="D188" i="8"/>
  <c r="F188" i="8" s="1"/>
  <c r="A188" i="8"/>
  <c r="C190" i="7"/>
  <c r="A190" i="7"/>
  <c r="B191" i="7"/>
  <c r="E190" i="7"/>
  <c r="G190" i="7" s="1"/>
  <c r="D190" i="7"/>
  <c r="F190" i="7" s="1"/>
  <c r="D189" i="8" l="1"/>
  <c r="F189" i="8" s="1"/>
  <c r="B190" i="8"/>
  <c r="E189" i="8"/>
  <c r="C189" i="8"/>
  <c r="G189" i="8" s="1"/>
  <c r="A189" i="8"/>
  <c r="D191" i="7"/>
  <c r="C191" i="7"/>
  <c r="B192" i="7"/>
  <c r="E191" i="7"/>
  <c r="F191" i="7" s="1"/>
  <c r="A191" i="7"/>
  <c r="E190" i="8" l="1"/>
  <c r="B191" i="8"/>
  <c r="C190" i="8"/>
  <c r="G190" i="8" s="1"/>
  <c r="A190" i="8"/>
  <c r="D190" i="8"/>
  <c r="F190" i="8" s="1"/>
  <c r="G191" i="7"/>
  <c r="B193" i="7"/>
  <c r="C192" i="7"/>
  <c r="A192" i="7"/>
  <c r="E192" i="7"/>
  <c r="G192" i="7" s="1"/>
  <c r="D192" i="7"/>
  <c r="F192" i="7" s="1"/>
  <c r="E191" i="8" l="1"/>
  <c r="D191" i="8"/>
  <c r="F191" i="8" s="1"/>
  <c r="C191" i="8"/>
  <c r="G191" i="8" s="1"/>
  <c r="A191" i="8"/>
  <c r="B192" i="8"/>
  <c r="A193" i="7"/>
  <c r="B194" i="7"/>
  <c r="D193" i="7"/>
  <c r="E193" i="7"/>
  <c r="F193" i="7" s="1"/>
  <c r="C193" i="7"/>
  <c r="G193" i="7" s="1"/>
  <c r="E192" i="8" l="1"/>
  <c r="D192" i="8"/>
  <c r="F192" i="8" s="1"/>
  <c r="B193" i="8"/>
  <c r="C192" i="8"/>
  <c r="G192" i="8" s="1"/>
  <c r="A192" i="8"/>
  <c r="C194" i="7"/>
  <c r="G194" i="7" s="1"/>
  <c r="A194" i="7"/>
  <c r="B195" i="7"/>
  <c r="E194" i="7"/>
  <c r="D194" i="7"/>
  <c r="F194" i="7" s="1"/>
  <c r="E193" i="8" l="1"/>
  <c r="D193" i="8"/>
  <c r="F193" i="8" s="1"/>
  <c r="B194" i="8"/>
  <c r="C193" i="8"/>
  <c r="G193" i="8" s="1"/>
  <c r="A193" i="8"/>
  <c r="B196" i="7"/>
  <c r="D195" i="7"/>
  <c r="F195" i="7" s="1"/>
  <c r="A195" i="7"/>
  <c r="E195" i="7"/>
  <c r="C195" i="7"/>
  <c r="G195" i="7" s="1"/>
  <c r="E194" i="8" l="1"/>
  <c r="D194" i="8"/>
  <c r="F194" i="8" s="1"/>
  <c r="B195" i="8"/>
  <c r="C194" i="8"/>
  <c r="A194" i="8"/>
  <c r="G194" i="8"/>
  <c r="E196" i="7"/>
  <c r="D196" i="7"/>
  <c r="C196" i="7"/>
  <c r="A196" i="7"/>
  <c r="B197" i="7"/>
  <c r="G196" i="7"/>
  <c r="F196" i="7"/>
  <c r="E195" i="8" l="1"/>
  <c r="D195" i="8"/>
  <c r="B196" i="8"/>
  <c r="C195" i="8"/>
  <c r="A195" i="8"/>
  <c r="G195" i="8"/>
  <c r="F195" i="8"/>
  <c r="B198" i="7"/>
  <c r="D197" i="7"/>
  <c r="F197" i="7" s="1"/>
  <c r="A197" i="7"/>
  <c r="E197" i="7"/>
  <c r="C197" i="7"/>
  <c r="G197" i="7" s="1"/>
  <c r="D196" i="8" l="1"/>
  <c r="B197" i="8"/>
  <c r="C196" i="8"/>
  <c r="A196" i="8"/>
  <c r="E196" i="8"/>
  <c r="G196" i="8" s="1"/>
  <c r="C198" i="7"/>
  <c r="E198" i="7"/>
  <c r="D198" i="7"/>
  <c r="A198" i="7"/>
  <c r="B199" i="7"/>
  <c r="G198" i="7"/>
  <c r="F198" i="7"/>
  <c r="F196" i="8" l="1"/>
  <c r="B198" i="8"/>
  <c r="C197" i="8"/>
  <c r="A197" i="8"/>
  <c r="E197" i="8"/>
  <c r="G197" i="8" s="1"/>
  <c r="D197" i="8"/>
  <c r="F197" i="8" s="1"/>
  <c r="B200" i="7"/>
  <c r="D199" i="7"/>
  <c r="A199" i="7"/>
  <c r="E199" i="7"/>
  <c r="F199" i="7" s="1"/>
  <c r="C199" i="7"/>
  <c r="G199" i="7" s="1"/>
  <c r="A198" i="8" l="1"/>
  <c r="E198" i="8"/>
  <c r="B199" i="8"/>
  <c r="D198" i="8"/>
  <c r="F198" i="8" s="1"/>
  <c r="C198" i="8"/>
  <c r="G198" i="8" s="1"/>
  <c r="A200" i="7"/>
  <c r="E200" i="7"/>
  <c r="D200" i="7"/>
  <c r="C200" i="7"/>
  <c r="G200" i="7" s="1"/>
  <c r="B201" i="7"/>
  <c r="F200" i="7"/>
  <c r="A199" i="8" l="1"/>
  <c r="D199" i="8"/>
  <c r="F199" i="8" s="1"/>
  <c r="E199" i="8"/>
  <c r="C199" i="8"/>
  <c r="G199" i="8" s="1"/>
  <c r="B200" i="8"/>
  <c r="E201" i="7"/>
  <c r="B202" i="7"/>
  <c r="D201" i="7"/>
  <c r="F201" i="7" s="1"/>
  <c r="A201" i="7"/>
  <c r="C201" i="7"/>
  <c r="G201" i="7" s="1"/>
  <c r="E200" i="8" l="1"/>
  <c r="B201" i="8"/>
  <c r="C200" i="8"/>
  <c r="G200" i="8" s="1"/>
  <c r="D200" i="8"/>
  <c r="F200" i="8" s="1"/>
  <c r="A200" i="8"/>
  <c r="E202" i="7"/>
  <c r="D202" i="7"/>
  <c r="C202" i="7"/>
  <c r="B203" i="7"/>
  <c r="A202" i="7"/>
  <c r="G202" i="7"/>
  <c r="F202" i="7"/>
  <c r="D201" i="8" l="1"/>
  <c r="F201" i="8" s="1"/>
  <c r="B202" i="8"/>
  <c r="E201" i="8"/>
  <c r="C201" i="8"/>
  <c r="G201" i="8" s="1"/>
  <c r="A201" i="8"/>
  <c r="D203" i="7"/>
  <c r="C203" i="7"/>
  <c r="B204" i="7"/>
  <c r="A203" i="7"/>
  <c r="E203" i="7"/>
  <c r="F203" i="7" s="1"/>
  <c r="E202" i="8" l="1"/>
  <c r="B203" i="8"/>
  <c r="C202" i="8"/>
  <c r="G202" i="8" s="1"/>
  <c r="A202" i="8"/>
  <c r="D202" i="8"/>
  <c r="F202" i="8" s="1"/>
  <c r="G203" i="7"/>
  <c r="B205" i="7"/>
  <c r="E204" i="7"/>
  <c r="D204" i="7"/>
  <c r="C204" i="7"/>
  <c r="G204" i="7"/>
  <c r="F204" i="7"/>
  <c r="A204" i="7"/>
  <c r="E203" i="8" l="1"/>
  <c r="D203" i="8"/>
  <c r="F203" i="8" s="1"/>
  <c r="B204" i="8"/>
  <c r="C203" i="8"/>
  <c r="G203" i="8" s="1"/>
  <c r="A203" i="8"/>
  <c r="A205" i="7"/>
  <c r="B206" i="7"/>
  <c r="C205" i="7"/>
  <c r="G205" i="7" s="1"/>
  <c r="E205" i="7"/>
  <c r="D205" i="7"/>
  <c r="F205" i="7" s="1"/>
  <c r="E204" i="8" l="1"/>
  <c r="D204" i="8"/>
  <c r="F204" i="8" s="1"/>
  <c r="B205" i="8"/>
  <c r="C204" i="8"/>
  <c r="G204" i="8" s="1"/>
  <c r="A204" i="8"/>
  <c r="E206" i="7"/>
  <c r="D206" i="7"/>
  <c r="F206" i="7" s="1"/>
  <c r="C206" i="7"/>
  <c r="G206" i="7" s="1"/>
  <c r="A206" i="7"/>
  <c r="B207" i="7"/>
  <c r="E205" i="8" l="1"/>
  <c r="D205" i="8"/>
  <c r="F205" i="8" s="1"/>
  <c r="B206" i="8"/>
  <c r="C205" i="8"/>
  <c r="G205" i="8" s="1"/>
  <c r="A205" i="8"/>
  <c r="B208" i="7"/>
  <c r="C207" i="7"/>
  <c r="G207" i="7" s="1"/>
  <c r="D207" i="7"/>
  <c r="F207" i="7" s="1"/>
  <c r="E207" i="7"/>
  <c r="A207" i="7"/>
  <c r="E206" i="8" l="1"/>
  <c r="D206" i="8"/>
  <c r="F206" i="8" s="1"/>
  <c r="B207" i="8"/>
  <c r="C206" i="8"/>
  <c r="A206" i="8"/>
  <c r="G206" i="8"/>
  <c r="E208" i="7"/>
  <c r="D208" i="7"/>
  <c r="F208" i="7"/>
  <c r="C208" i="7"/>
  <c r="G208" i="7" s="1"/>
  <c r="A208" i="7"/>
  <c r="B209" i="7"/>
  <c r="E207" i="8" l="1"/>
  <c r="D207" i="8"/>
  <c r="B208" i="8"/>
  <c r="C207" i="8"/>
  <c r="A207" i="8"/>
  <c r="G207" i="8"/>
  <c r="F207" i="8"/>
  <c r="B210" i="7"/>
  <c r="C209" i="7"/>
  <c r="G209" i="7" s="1"/>
  <c r="E209" i="7"/>
  <c r="D209" i="7"/>
  <c r="F209" i="7" s="1"/>
  <c r="A209" i="7"/>
  <c r="D208" i="8" l="1"/>
  <c r="B209" i="8"/>
  <c r="C208" i="8"/>
  <c r="A208" i="8"/>
  <c r="E208" i="8"/>
  <c r="F208" i="8" s="1"/>
  <c r="C210" i="7"/>
  <c r="E210" i="7"/>
  <c r="G210" i="7" s="1"/>
  <c r="D210" i="7"/>
  <c r="F210" i="7" s="1"/>
  <c r="A210" i="7"/>
  <c r="B211" i="7"/>
  <c r="G208" i="8" l="1"/>
  <c r="B210" i="8"/>
  <c r="C209" i="8"/>
  <c r="A209" i="8"/>
  <c r="E209" i="8"/>
  <c r="G209" i="8" s="1"/>
  <c r="D209" i="8"/>
  <c r="F209" i="8" s="1"/>
  <c r="B212" i="7"/>
  <c r="C211" i="7"/>
  <c r="G211" i="7" s="1"/>
  <c r="E211" i="7"/>
  <c r="D211" i="7"/>
  <c r="F211" i="7" s="1"/>
  <c r="A211" i="7"/>
  <c r="A210" i="8" l="1"/>
  <c r="E210" i="8"/>
  <c r="D210" i="8"/>
  <c r="F210" i="8" s="1"/>
  <c r="C210" i="8"/>
  <c r="G210" i="8" s="1"/>
  <c r="B211" i="8"/>
  <c r="A212" i="7"/>
  <c r="E212" i="7"/>
  <c r="D212" i="7"/>
  <c r="F212" i="7" s="1"/>
  <c r="C212" i="7"/>
  <c r="G212" i="7" s="1"/>
  <c r="B213" i="7"/>
  <c r="A211" i="8" l="1"/>
  <c r="D211" i="8"/>
  <c r="F211" i="8" s="1"/>
  <c r="B212" i="8"/>
  <c r="C211" i="8"/>
  <c r="G211" i="8" s="1"/>
  <c r="E211" i="8"/>
  <c r="E213" i="7"/>
  <c r="B214" i="7"/>
  <c r="C213" i="7"/>
  <c r="D213" i="7"/>
  <c r="F213" i="7" s="1"/>
  <c r="G213" i="7"/>
  <c r="A213" i="7"/>
  <c r="E212" i="8" l="1"/>
  <c r="B213" i="8"/>
  <c r="C212" i="8"/>
  <c r="G212" i="8" s="1"/>
  <c r="D212" i="8"/>
  <c r="F212" i="8" s="1"/>
  <c r="A212" i="8"/>
  <c r="E214" i="7"/>
  <c r="D214" i="7"/>
  <c r="F214" i="7" s="1"/>
  <c r="C214" i="7"/>
  <c r="G214" i="7" s="1"/>
  <c r="A214" i="7"/>
  <c r="B215" i="7"/>
  <c r="B214" i="8" l="1"/>
  <c r="D213" i="8"/>
  <c r="F213" i="8" s="1"/>
  <c r="E213" i="8"/>
  <c r="C213" i="8"/>
  <c r="G213" i="8" s="1"/>
  <c r="A213" i="8"/>
  <c r="D215" i="7"/>
  <c r="C215" i="7"/>
  <c r="B216" i="7"/>
  <c r="E215" i="7"/>
  <c r="G215" i="7" s="1"/>
  <c r="F215" i="7"/>
  <c r="A215" i="7"/>
  <c r="A214" i="8" l="1"/>
  <c r="B215" i="8"/>
  <c r="E214" i="8"/>
  <c r="C214" i="8"/>
  <c r="G214" i="8" s="1"/>
  <c r="D214" i="8"/>
  <c r="F214" i="8" s="1"/>
  <c r="B217" i="7"/>
  <c r="E216" i="7"/>
  <c r="D216" i="7"/>
  <c r="F216" i="7" s="1"/>
  <c r="C216" i="7"/>
  <c r="G216" i="7" s="1"/>
  <c r="A216" i="7"/>
  <c r="A215" i="8" l="1"/>
  <c r="C215" i="8"/>
  <c r="B216" i="8"/>
  <c r="E215" i="8"/>
  <c r="G215" i="8" s="1"/>
  <c r="D215" i="8"/>
  <c r="F215" i="8" s="1"/>
  <c r="A217" i="7"/>
  <c r="B218" i="7"/>
  <c r="E217" i="7"/>
  <c r="D217" i="7"/>
  <c r="F217" i="7" s="1"/>
  <c r="C217" i="7"/>
  <c r="G217" i="7" s="1"/>
  <c r="E216" i="8" l="1"/>
  <c r="D216" i="8"/>
  <c r="F216" i="8" s="1"/>
  <c r="C216" i="8"/>
  <c r="A216" i="8"/>
  <c r="B217" i="8"/>
  <c r="G216" i="8"/>
  <c r="B219" i="7"/>
  <c r="E218" i="7"/>
  <c r="D218" i="7"/>
  <c r="F218" i="7" s="1"/>
  <c r="C218" i="7"/>
  <c r="G218" i="7" s="1"/>
  <c r="A218" i="7"/>
  <c r="E217" i="8" l="1"/>
  <c r="D217" i="8"/>
  <c r="F217" i="8" s="1"/>
  <c r="C217" i="8"/>
  <c r="G217" i="8" s="1"/>
  <c r="A217" i="8"/>
  <c r="B218" i="8"/>
  <c r="A219" i="7"/>
  <c r="B220" i="7"/>
  <c r="E219" i="7"/>
  <c r="D219" i="7"/>
  <c r="F219" i="7" s="1"/>
  <c r="C219" i="7"/>
  <c r="G219" i="7" s="1"/>
  <c r="E218" i="8" l="1"/>
  <c r="B219" i="8"/>
  <c r="C218" i="8"/>
  <c r="G218" i="8" s="1"/>
  <c r="D218" i="8"/>
  <c r="F218" i="8" s="1"/>
  <c r="A218" i="8"/>
  <c r="E220" i="7"/>
  <c r="D220" i="7"/>
  <c r="F220" i="7" s="1"/>
  <c r="B221" i="7"/>
  <c r="C220" i="7"/>
  <c r="G220" i="7" s="1"/>
  <c r="A220" i="7"/>
  <c r="E219" i="8" l="1"/>
  <c r="D219" i="8"/>
  <c r="F219" i="8" s="1"/>
  <c r="C219" i="8"/>
  <c r="G219" i="8" s="1"/>
  <c r="A219" i="8"/>
  <c r="B220" i="8"/>
  <c r="B222" i="7"/>
  <c r="A221" i="7"/>
  <c r="E221" i="7"/>
  <c r="D221" i="7"/>
  <c r="F221" i="7" s="1"/>
  <c r="C221" i="7"/>
  <c r="G221" i="7" s="1"/>
  <c r="E220" i="8" l="1"/>
  <c r="D220" i="8"/>
  <c r="F220" i="8" s="1"/>
  <c r="B221" i="8"/>
  <c r="C220" i="8"/>
  <c r="G220" i="8" s="1"/>
  <c r="A220" i="8"/>
  <c r="C222" i="7"/>
  <c r="B223" i="7"/>
  <c r="E222" i="7"/>
  <c r="G222" i="7" s="1"/>
  <c r="D222" i="7"/>
  <c r="F222" i="7" s="1"/>
  <c r="A222" i="7"/>
  <c r="E221" i="8" l="1"/>
  <c r="D221" i="8"/>
  <c r="F221" i="8" s="1"/>
  <c r="B222" i="8"/>
  <c r="C221" i="8"/>
  <c r="G221" i="8" s="1"/>
  <c r="A221" i="8"/>
  <c r="A223" i="7"/>
  <c r="E223" i="7"/>
  <c r="B224" i="7"/>
  <c r="D223" i="7"/>
  <c r="F223" i="7" s="1"/>
  <c r="C223" i="7"/>
  <c r="G223" i="7" s="1"/>
  <c r="E222" i="8" l="1"/>
  <c r="D222" i="8"/>
  <c r="F222" i="8" s="1"/>
  <c r="B223" i="8"/>
  <c r="C222" i="8"/>
  <c r="A222" i="8"/>
  <c r="G222" i="8"/>
  <c r="A224" i="7"/>
  <c r="B225" i="7"/>
  <c r="E224" i="7"/>
  <c r="D224" i="7"/>
  <c r="F224" i="7" s="1"/>
  <c r="C224" i="7"/>
  <c r="G224" i="7" s="1"/>
  <c r="E223" i="8" l="1"/>
  <c r="D223" i="8"/>
  <c r="B224" i="8"/>
  <c r="C223" i="8"/>
  <c r="A223" i="8"/>
  <c r="F223" i="8"/>
  <c r="G223" i="8"/>
  <c r="E225" i="7"/>
  <c r="A225" i="7"/>
  <c r="B226" i="7"/>
  <c r="C225" i="7"/>
  <c r="G225" i="7" s="1"/>
  <c r="D225" i="7"/>
  <c r="F225" i="7" s="1"/>
  <c r="D224" i="8" l="1"/>
  <c r="B225" i="8"/>
  <c r="C224" i="8"/>
  <c r="A224" i="8"/>
  <c r="E224" i="8"/>
  <c r="G224" i="8" s="1"/>
  <c r="B227" i="7"/>
  <c r="E226" i="7"/>
  <c r="D226" i="7"/>
  <c r="F226" i="7" s="1"/>
  <c r="C226" i="7"/>
  <c r="G226" i="7" s="1"/>
  <c r="A226" i="7"/>
  <c r="F224" i="8" l="1"/>
  <c r="B226" i="8"/>
  <c r="C225" i="8"/>
  <c r="A225" i="8"/>
  <c r="E225" i="8"/>
  <c r="G225" i="8" s="1"/>
  <c r="D225" i="8"/>
  <c r="F225" i="8" s="1"/>
  <c r="D227" i="7"/>
  <c r="C227" i="7"/>
  <c r="A227" i="7"/>
  <c r="B228" i="7"/>
  <c r="E227" i="7"/>
  <c r="G227" i="7" s="1"/>
  <c r="A226" i="8" l="1"/>
  <c r="E226" i="8"/>
  <c r="D226" i="8"/>
  <c r="F226" i="8" s="1"/>
  <c r="C226" i="8"/>
  <c r="G226" i="8" s="1"/>
  <c r="B227" i="8"/>
  <c r="B229" i="7"/>
  <c r="E228" i="7"/>
  <c r="D228" i="7"/>
  <c r="F228" i="7" s="1"/>
  <c r="C228" i="7"/>
  <c r="G228" i="7" s="1"/>
  <c r="A228" i="7"/>
  <c r="F227" i="7"/>
  <c r="A227" i="8" l="1"/>
  <c r="B228" i="8"/>
  <c r="D227" i="8"/>
  <c r="F227" i="8" s="1"/>
  <c r="E227" i="8"/>
  <c r="C227" i="8"/>
  <c r="G227" i="8" s="1"/>
  <c r="A229" i="7"/>
  <c r="D229" i="7"/>
  <c r="C229" i="7"/>
  <c r="B230" i="7"/>
  <c r="E229" i="7"/>
  <c r="F229" i="7" s="1"/>
  <c r="E228" i="8" l="1"/>
  <c r="D228" i="8"/>
  <c r="F228" i="8" s="1"/>
  <c r="C228" i="8"/>
  <c r="G228" i="8" s="1"/>
  <c r="A228" i="8"/>
  <c r="B229" i="8"/>
  <c r="B231" i="7"/>
  <c r="E230" i="7"/>
  <c r="D230" i="7"/>
  <c r="F230" i="7" s="1"/>
  <c r="A230" i="7"/>
  <c r="G229" i="7"/>
  <c r="C230" i="7" s="1"/>
  <c r="G230" i="7" s="1"/>
  <c r="B230" i="8" l="1"/>
  <c r="D229" i="8"/>
  <c r="F229" i="8" s="1"/>
  <c r="E229" i="8"/>
  <c r="C229" i="8"/>
  <c r="G229" i="8" s="1"/>
  <c r="A229" i="8"/>
  <c r="D231" i="7"/>
  <c r="C231" i="7"/>
  <c r="A231" i="7"/>
  <c r="B232" i="7"/>
  <c r="E231" i="7"/>
  <c r="G231" i="7" s="1"/>
  <c r="E230" i="8" l="1"/>
  <c r="D230" i="8"/>
  <c r="F230" i="8" s="1"/>
  <c r="C230" i="8"/>
  <c r="G230" i="8" s="1"/>
  <c r="A230" i="8"/>
  <c r="B231" i="8"/>
  <c r="F231" i="7"/>
  <c r="E232" i="7"/>
  <c r="D232" i="7"/>
  <c r="B233" i="7"/>
  <c r="F232" i="7"/>
  <c r="C232" i="7"/>
  <c r="G232" i="7" s="1"/>
  <c r="A232" i="7"/>
  <c r="E231" i="8" l="1"/>
  <c r="D231" i="8"/>
  <c r="F231" i="8" s="1"/>
  <c r="B232" i="8"/>
  <c r="C231" i="8"/>
  <c r="G231" i="8" s="1"/>
  <c r="A231" i="8"/>
  <c r="B234" i="7"/>
  <c r="D233" i="7"/>
  <c r="C233" i="7"/>
  <c r="A233" i="7"/>
  <c r="E233" i="7"/>
  <c r="G233" i="7" s="1"/>
  <c r="E232" i="8" l="1"/>
  <c r="D232" i="8"/>
  <c r="F232" i="8" s="1"/>
  <c r="B233" i="8"/>
  <c r="C232" i="8"/>
  <c r="G232" i="8" s="1"/>
  <c r="A232" i="8"/>
  <c r="F233" i="7"/>
  <c r="C234" i="7"/>
  <c r="B235" i="7"/>
  <c r="E234" i="7"/>
  <c r="G234" i="7" s="1"/>
  <c r="D234" i="7"/>
  <c r="F234" i="7" s="1"/>
  <c r="A234" i="7"/>
  <c r="E233" i="8" l="1"/>
  <c r="D233" i="8"/>
  <c r="F233" i="8" s="1"/>
  <c r="B234" i="8"/>
  <c r="C233" i="8"/>
  <c r="G233" i="8" s="1"/>
  <c r="A233" i="8"/>
  <c r="D235" i="7"/>
  <c r="C235" i="7"/>
  <c r="G235" i="7" s="1"/>
  <c r="A235" i="7"/>
  <c r="B236" i="7"/>
  <c r="E235" i="7"/>
  <c r="F235" i="7" s="1"/>
  <c r="E234" i="8" l="1"/>
  <c r="D234" i="8"/>
  <c r="F234" i="8" s="1"/>
  <c r="B235" i="8"/>
  <c r="C234" i="8"/>
  <c r="G234" i="8" s="1"/>
  <c r="A234" i="8"/>
  <c r="A236" i="7"/>
  <c r="B237" i="7"/>
  <c r="F236" i="7"/>
  <c r="E236" i="7"/>
  <c r="D236" i="7"/>
  <c r="C236" i="7"/>
  <c r="G236" i="7" s="1"/>
  <c r="E235" i="8" l="1"/>
  <c r="D235" i="8"/>
  <c r="F235" i="8" s="1"/>
  <c r="B236" i="8"/>
  <c r="C235" i="8"/>
  <c r="A235" i="8"/>
  <c r="G235" i="8"/>
  <c r="E237" i="7"/>
  <c r="D237" i="7"/>
  <c r="F237" i="7" s="1"/>
  <c r="C237" i="7"/>
  <c r="A237" i="7"/>
  <c r="B238" i="7"/>
  <c r="G237" i="7"/>
  <c r="E236" i="8" l="1"/>
  <c r="D236" i="8"/>
  <c r="B237" i="8"/>
  <c r="C236" i="8"/>
  <c r="G236" i="8" s="1"/>
  <c r="A236" i="8"/>
  <c r="F236" i="8"/>
  <c r="B239" i="7"/>
  <c r="E238" i="7"/>
  <c r="C238" i="7"/>
  <c r="G238" i="7" s="1"/>
  <c r="D238" i="7"/>
  <c r="F238" i="7" s="1"/>
  <c r="A238" i="7"/>
  <c r="D237" i="8" l="1"/>
  <c r="B238" i="8"/>
  <c r="C237" i="8"/>
  <c r="A237" i="8"/>
  <c r="E237" i="8"/>
  <c r="G237" i="8" s="1"/>
  <c r="F237" i="8"/>
  <c r="D239" i="7"/>
  <c r="C239" i="7"/>
  <c r="E239" i="7"/>
  <c r="F239" i="7" s="1"/>
  <c r="A239" i="7"/>
  <c r="B240" i="7"/>
  <c r="G239" i="7"/>
  <c r="D238" i="8" l="1"/>
  <c r="B239" i="8"/>
  <c r="C238" i="8"/>
  <c r="A238" i="8"/>
  <c r="E238" i="8"/>
  <c r="G238" i="8" s="1"/>
  <c r="B241" i="7"/>
  <c r="E240" i="7"/>
  <c r="D240" i="7"/>
  <c r="F240" i="7" s="1"/>
  <c r="C240" i="7"/>
  <c r="G240" i="7" s="1"/>
  <c r="A240" i="7"/>
  <c r="F238" i="8" l="1"/>
  <c r="B240" i="8"/>
  <c r="C239" i="8"/>
  <c r="A239" i="8"/>
  <c r="E239" i="8"/>
  <c r="G239" i="8" s="1"/>
  <c r="D239" i="8"/>
  <c r="F239" i="8" s="1"/>
  <c r="A241" i="7"/>
  <c r="E241" i="7"/>
  <c r="D241" i="7"/>
  <c r="F241" i="7" s="1"/>
  <c r="C241" i="7"/>
  <c r="B242" i="7"/>
  <c r="G241" i="7"/>
  <c r="A240" i="8" l="1"/>
  <c r="B241" i="8"/>
  <c r="E240" i="8"/>
  <c r="D240" i="8"/>
  <c r="F240" i="8" s="1"/>
  <c r="C240" i="8"/>
  <c r="G240" i="8" s="1"/>
  <c r="B243" i="7"/>
  <c r="E242" i="7"/>
  <c r="D242" i="7"/>
  <c r="F242" i="7" s="1"/>
  <c r="C242" i="7"/>
  <c r="G242" i="7" s="1"/>
  <c r="A242" i="7"/>
  <c r="A241" i="8" l="1"/>
  <c r="B242" i="8"/>
  <c r="E241" i="8"/>
  <c r="D241" i="8"/>
  <c r="F241" i="8" s="1"/>
  <c r="C241" i="8"/>
  <c r="G241" i="8" s="1"/>
  <c r="E243" i="7"/>
  <c r="D243" i="7"/>
  <c r="F243" i="7" s="1"/>
  <c r="C243" i="7"/>
  <c r="G243" i="7" s="1"/>
  <c r="A243" i="7"/>
  <c r="B244" i="7"/>
  <c r="E242" i="8" l="1"/>
  <c r="D242" i="8"/>
  <c r="F242" i="8" s="1"/>
  <c r="C242" i="8"/>
  <c r="G242" i="8" s="1"/>
  <c r="A242" i="8"/>
  <c r="B243" i="8"/>
  <c r="E244" i="7"/>
  <c r="D244" i="7"/>
  <c r="B245" i="7"/>
  <c r="C244" i="7"/>
  <c r="G244" i="7" s="1"/>
  <c r="F244" i="7"/>
  <c r="A244" i="7"/>
  <c r="E243" i="8" l="1"/>
  <c r="D243" i="8"/>
  <c r="F243" i="8" s="1"/>
  <c r="B244" i="8"/>
  <c r="C243" i="8"/>
  <c r="G243" i="8" s="1"/>
  <c r="A243" i="8"/>
  <c r="B246" i="7"/>
  <c r="E245" i="7"/>
  <c r="D245" i="7"/>
  <c r="F245" i="7" s="1"/>
  <c r="C245" i="7"/>
  <c r="A245" i="7"/>
  <c r="G245" i="7"/>
  <c r="E244" i="8" l="1"/>
  <c r="D244" i="8"/>
  <c r="F244" i="8" s="1"/>
  <c r="B245" i="8"/>
  <c r="C244" i="8"/>
  <c r="G244" i="8" s="1"/>
  <c r="A244" i="8"/>
  <c r="C246" i="7"/>
  <c r="B247" i="7"/>
  <c r="D246" i="7"/>
  <c r="F246" i="7" s="1"/>
  <c r="E246" i="7"/>
  <c r="G246" i="7" s="1"/>
  <c r="A246" i="7"/>
  <c r="E245" i="8" l="1"/>
  <c r="D245" i="8"/>
  <c r="F245" i="8" s="1"/>
  <c r="B246" i="8"/>
  <c r="C245" i="8"/>
  <c r="G245" i="8" s="1"/>
  <c r="A245" i="8"/>
  <c r="E247" i="7"/>
  <c r="D247" i="7"/>
  <c r="F247" i="7" s="1"/>
  <c r="C247" i="7"/>
  <c r="G247" i="7" s="1"/>
  <c r="A247" i="7"/>
  <c r="B248" i="7"/>
  <c r="E246" i="8" l="1"/>
  <c r="D246" i="8"/>
  <c r="F246" i="8" s="1"/>
  <c r="B247" i="8"/>
  <c r="C246" i="8"/>
  <c r="G246" i="8" s="1"/>
  <c r="A246" i="8"/>
  <c r="A248" i="7"/>
  <c r="B249" i="7"/>
  <c r="D248" i="7"/>
  <c r="F248" i="7" s="1"/>
  <c r="E248" i="7"/>
  <c r="C248" i="7"/>
  <c r="G248" i="7" s="1"/>
  <c r="E247" i="8" l="1"/>
  <c r="D247" i="8"/>
  <c r="F247" i="8" s="1"/>
  <c r="B248" i="8"/>
  <c r="C247" i="8"/>
  <c r="G247" i="8" s="1"/>
  <c r="A247" i="8"/>
  <c r="E249" i="7"/>
  <c r="D249" i="7"/>
  <c r="F249" i="7" s="1"/>
  <c r="C249" i="7"/>
  <c r="G249" i="7" s="1"/>
  <c r="A249" i="7"/>
  <c r="B250" i="7"/>
  <c r="E248" i="8" l="1"/>
  <c r="D248" i="8"/>
  <c r="F248" i="8" s="1"/>
  <c r="B249" i="8"/>
  <c r="C248" i="8"/>
  <c r="A248" i="8"/>
  <c r="G248" i="8"/>
  <c r="A250" i="7"/>
  <c r="B251" i="7"/>
  <c r="D250" i="7"/>
  <c r="F250" i="7" s="1"/>
  <c r="E250" i="7"/>
  <c r="C250" i="7"/>
  <c r="G250" i="7" s="1"/>
  <c r="E249" i="8" l="1"/>
  <c r="D249" i="8"/>
  <c r="B250" i="8"/>
  <c r="C249" i="8"/>
  <c r="G249" i="8" s="1"/>
  <c r="A249" i="8"/>
  <c r="F249" i="8"/>
  <c r="D251" i="7"/>
  <c r="C251" i="7"/>
  <c r="E251" i="7"/>
  <c r="G251" i="7" s="1"/>
  <c r="A251" i="7"/>
  <c r="B252" i="7"/>
  <c r="D250" i="8" l="1"/>
  <c r="B251" i="8"/>
  <c r="C250" i="8"/>
  <c r="A250" i="8"/>
  <c r="E250" i="8"/>
  <c r="F250" i="8" s="1"/>
  <c r="F251" i="7"/>
  <c r="B253" i="7"/>
  <c r="A252" i="7"/>
  <c r="D252" i="7"/>
  <c r="F252" i="7" s="1"/>
  <c r="E252" i="7"/>
  <c r="C252" i="7"/>
  <c r="G252" i="7" s="1"/>
  <c r="G250" i="8" l="1"/>
  <c r="B252" i="8"/>
  <c r="C251" i="8"/>
  <c r="A251" i="8"/>
  <c r="E251" i="8"/>
  <c r="G251" i="8" s="1"/>
  <c r="D251" i="8"/>
  <c r="F251" i="8" s="1"/>
  <c r="A253" i="7"/>
  <c r="E253" i="7"/>
  <c r="D253" i="7"/>
  <c r="F253" i="7" s="1"/>
  <c r="C253" i="7"/>
  <c r="G253" i="7" s="1"/>
  <c r="B254" i="7"/>
  <c r="A252" i="8" l="1"/>
  <c r="B253" i="8"/>
  <c r="E252" i="8"/>
  <c r="C252" i="8"/>
  <c r="G252" i="8" s="1"/>
  <c r="D252" i="8"/>
  <c r="F252" i="8" s="1"/>
  <c r="A254" i="7"/>
  <c r="B255" i="7"/>
  <c r="D254" i="7"/>
  <c r="F254" i="7" s="1"/>
  <c r="E254" i="7"/>
  <c r="C254" i="7"/>
  <c r="G254" i="7" s="1"/>
  <c r="A253" i="8" l="1"/>
  <c r="E253" i="8"/>
  <c r="D253" i="8"/>
  <c r="F253" i="8" s="1"/>
  <c r="C253" i="8"/>
  <c r="G253" i="8" s="1"/>
  <c r="B254" i="8"/>
  <c r="E255" i="7"/>
  <c r="D255" i="7"/>
  <c r="F255" i="7" s="1"/>
  <c r="C255" i="7"/>
  <c r="G255" i="7" s="1"/>
  <c r="A255" i="7"/>
  <c r="B256" i="7"/>
  <c r="B255" i="8" l="1"/>
  <c r="G254" i="8"/>
  <c r="F254" i="8"/>
  <c r="E254" i="8"/>
  <c r="C254" i="8"/>
  <c r="D254" i="8"/>
  <c r="A254" i="8"/>
  <c r="E256" i="7"/>
  <c r="D256" i="7"/>
  <c r="F256" i="7" s="1"/>
  <c r="A256" i="7"/>
  <c r="B257" i="7"/>
  <c r="C256" i="7"/>
  <c r="G256" i="7" s="1"/>
  <c r="E255" i="8" l="1"/>
  <c r="D255" i="8"/>
  <c r="C255" i="8"/>
  <c r="A255" i="8"/>
  <c r="B256" i="8"/>
  <c r="F255" i="8"/>
  <c r="G255" i="8"/>
  <c r="B258" i="7"/>
  <c r="G257" i="7"/>
  <c r="F257" i="7"/>
  <c r="E257" i="7"/>
  <c r="D257" i="7"/>
  <c r="C257" i="7"/>
  <c r="A257" i="7"/>
  <c r="D256" i="8" l="1"/>
  <c r="B257" i="8"/>
  <c r="G256" i="8"/>
  <c r="F256" i="8"/>
  <c r="E256" i="8"/>
  <c r="C256" i="8"/>
  <c r="A256" i="8"/>
  <c r="C258" i="7"/>
  <c r="A258" i="7"/>
  <c r="B259" i="7"/>
  <c r="F258" i="7"/>
  <c r="G258" i="7"/>
  <c r="E258" i="7"/>
  <c r="D258" i="7"/>
  <c r="B258" i="8" l="1"/>
  <c r="F257" i="8"/>
  <c r="D257" i="8"/>
  <c r="C257" i="8"/>
  <c r="A257" i="8"/>
  <c r="G257" i="8"/>
  <c r="E257" i="8"/>
  <c r="G259" i="7"/>
  <c r="B260" i="7"/>
  <c r="F259" i="7"/>
  <c r="E259" i="7"/>
  <c r="D259" i="7"/>
  <c r="C259" i="7"/>
  <c r="A259" i="7"/>
  <c r="B259" i="8" l="1"/>
  <c r="G258" i="8"/>
  <c r="F258" i="8"/>
  <c r="E258" i="8"/>
  <c r="D258" i="8"/>
  <c r="C258" i="8"/>
  <c r="A258" i="8"/>
  <c r="A260" i="7"/>
  <c r="C260" i="7"/>
  <c r="B261" i="7"/>
  <c r="F260" i="7"/>
  <c r="G260" i="7"/>
  <c r="E260" i="7"/>
  <c r="D260" i="7"/>
  <c r="G259" i="8" l="1"/>
  <c r="E259" i="8"/>
  <c r="D259" i="8"/>
  <c r="F259" i="8"/>
  <c r="C259" i="8"/>
  <c r="A259" i="8"/>
  <c r="B260" i="8"/>
  <c r="F261" i="7"/>
  <c r="E261" i="7"/>
  <c r="B262" i="7"/>
  <c r="G261" i="7"/>
  <c r="D261" i="7"/>
  <c r="C261" i="7"/>
  <c r="A261" i="7"/>
  <c r="B261" i="8" l="1"/>
  <c r="G260" i="8"/>
  <c r="A260" i="8"/>
  <c r="F260" i="8"/>
  <c r="D260" i="8"/>
  <c r="E260" i="8"/>
  <c r="C260" i="8"/>
  <c r="C262" i="7"/>
  <c r="A262" i="7"/>
  <c r="B263" i="7"/>
  <c r="F262" i="7"/>
  <c r="G262" i="7"/>
  <c r="E262" i="7"/>
  <c r="D262" i="7"/>
  <c r="E261" i="8" l="1"/>
  <c r="D261" i="8"/>
  <c r="C261" i="8"/>
  <c r="B262" i="8"/>
  <c r="G261" i="8"/>
  <c r="F261" i="8"/>
  <c r="A261" i="8"/>
  <c r="D263" i="7"/>
  <c r="C263" i="7"/>
  <c r="B264" i="7"/>
  <c r="G263" i="7"/>
  <c r="F263" i="7"/>
  <c r="E263" i="7"/>
  <c r="A263" i="7"/>
  <c r="B263" i="8" l="1"/>
  <c r="G262" i="8"/>
  <c r="E262" i="8"/>
  <c r="D262" i="8"/>
  <c r="C262" i="8"/>
  <c r="A262" i="8"/>
  <c r="F262" i="8"/>
  <c r="B265" i="7"/>
  <c r="C264" i="7"/>
  <c r="A264" i="7"/>
  <c r="F264" i="7"/>
  <c r="G264" i="7"/>
  <c r="E264" i="7"/>
  <c r="D264" i="7"/>
  <c r="C263" i="8" l="1"/>
  <c r="A263" i="8"/>
  <c r="B264" i="8"/>
  <c r="G263" i="8"/>
  <c r="F263" i="8"/>
  <c r="E263" i="8"/>
  <c r="D263" i="8"/>
  <c r="A265" i="7"/>
  <c r="B266" i="7"/>
  <c r="G265" i="7"/>
  <c r="F265" i="7"/>
  <c r="E265" i="7"/>
  <c r="D265" i="7"/>
  <c r="C265" i="7"/>
  <c r="G264" i="8" l="1"/>
  <c r="F264" i="8"/>
  <c r="E264" i="8"/>
  <c r="C264" i="8"/>
  <c r="B265" i="8"/>
  <c r="D264" i="8"/>
  <c r="A264" i="8"/>
  <c r="G266" i="7"/>
  <c r="F266" i="7"/>
  <c r="C266" i="7"/>
  <c r="A266" i="7"/>
  <c r="B267" i="7"/>
  <c r="E266" i="7"/>
  <c r="D266" i="7"/>
  <c r="A265" i="8" l="1"/>
  <c r="E265" i="8"/>
  <c r="D265" i="8"/>
  <c r="C265" i="8"/>
  <c r="B266" i="8"/>
  <c r="G265" i="8"/>
  <c r="F265" i="8"/>
  <c r="B268" i="7"/>
  <c r="G267" i="7"/>
  <c r="F267" i="7"/>
  <c r="E267" i="7"/>
  <c r="D267" i="7"/>
  <c r="A267" i="7"/>
  <c r="C267" i="7"/>
  <c r="F266" i="8" l="1"/>
  <c r="E266" i="8"/>
  <c r="D266" i="8"/>
  <c r="C266" i="8"/>
  <c r="A266" i="8"/>
  <c r="B267" i="8"/>
  <c r="G266" i="8"/>
  <c r="E268" i="7"/>
  <c r="D268" i="7"/>
  <c r="C268" i="7"/>
  <c r="A268" i="7"/>
  <c r="B269" i="7"/>
  <c r="G268" i="7"/>
  <c r="F268" i="7"/>
  <c r="B268" i="8" l="1"/>
  <c r="F267" i="8"/>
  <c r="G267" i="8"/>
  <c r="E267" i="8"/>
  <c r="D267" i="8"/>
  <c r="C267" i="8"/>
  <c r="A267" i="8"/>
  <c r="B270" i="7"/>
  <c r="G269" i="7"/>
  <c r="F269" i="7"/>
  <c r="E269" i="7"/>
  <c r="D269" i="7"/>
  <c r="A269" i="7"/>
  <c r="C269" i="7"/>
  <c r="D268" i="8" l="1"/>
  <c r="C268" i="8"/>
  <c r="A268" i="8"/>
  <c r="F268" i="8"/>
  <c r="E268" i="8"/>
  <c r="B269" i="8"/>
  <c r="G268" i="8"/>
  <c r="C270" i="7"/>
  <c r="E270" i="7"/>
  <c r="D270" i="7"/>
  <c r="A270" i="7"/>
  <c r="B271" i="7"/>
  <c r="G270" i="7"/>
  <c r="F270" i="7"/>
  <c r="B270" i="8" l="1"/>
  <c r="G269" i="8"/>
  <c r="F269" i="8"/>
  <c r="D269" i="8"/>
  <c r="E269" i="8"/>
  <c r="C269" i="8"/>
  <c r="A269" i="8"/>
  <c r="G271" i="7"/>
  <c r="B272" i="7"/>
  <c r="F271" i="7"/>
  <c r="E271" i="7"/>
  <c r="D271" i="7"/>
  <c r="A271" i="7"/>
  <c r="C271" i="7"/>
  <c r="A270" i="8" l="1"/>
  <c r="B271" i="8"/>
  <c r="G270" i="8"/>
  <c r="F270" i="8"/>
  <c r="E270" i="8"/>
  <c r="D270" i="8"/>
  <c r="C270" i="8"/>
  <c r="A272" i="7"/>
  <c r="E272" i="7"/>
  <c r="D272" i="7"/>
  <c r="C272" i="7"/>
  <c r="B273" i="7"/>
  <c r="G272" i="7"/>
  <c r="F272" i="7"/>
  <c r="G271" i="8" l="1"/>
  <c r="F271" i="8"/>
  <c r="E271" i="8"/>
  <c r="D271" i="8"/>
  <c r="A271" i="8"/>
  <c r="C271" i="8"/>
  <c r="B272" i="8"/>
  <c r="F273" i="7"/>
  <c r="E273" i="7"/>
  <c r="B274" i="7"/>
  <c r="G273" i="7"/>
  <c r="D273" i="7"/>
  <c r="A273" i="7"/>
  <c r="C273" i="7"/>
  <c r="B273" i="8" l="1"/>
  <c r="G272" i="8"/>
  <c r="F272" i="8"/>
  <c r="A272" i="8"/>
  <c r="E272" i="8"/>
  <c r="D272" i="8"/>
  <c r="C272" i="8"/>
  <c r="E274" i="7"/>
  <c r="D274" i="7"/>
  <c r="C274" i="7"/>
  <c r="A274" i="7"/>
  <c r="B275" i="7"/>
  <c r="G274" i="7"/>
  <c r="F274" i="7"/>
  <c r="E273" i="8" l="1"/>
  <c r="D273" i="8"/>
  <c r="C273" i="8"/>
  <c r="B274" i="8"/>
  <c r="G273" i="8"/>
  <c r="F273" i="8"/>
  <c r="A273" i="8"/>
  <c r="D275" i="7"/>
  <c r="C275" i="7"/>
  <c r="B276" i="7"/>
  <c r="G275" i="7"/>
  <c r="F275" i="7"/>
  <c r="A275" i="7"/>
  <c r="E275" i="7"/>
  <c r="B275" i="8" l="1"/>
  <c r="G274" i="8"/>
  <c r="F274" i="8"/>
  <c r="E274" i="8"/>
  <c r="D274" i="8"/>
  <c r="C274" i="8"/>
  <c r="A274" i="8"/>
  <c r="B277" i="7"/>
  <c r="E276" i="7"/>
  <c r="D276" i="7"/>
  <c r="C276" i="7"/>
  <c r="A276" i="7"/>
  <c r="G276" i="7"/>
  <c r="F276" i="7"/>
  <c r="C275" i="8" l="1"/>
  <c r="A275" i="8"/>
  <c r="B276" i="8"/>
  <c r="E275" i="8"/>
  <c r="D275" i="8"/>
  <c r="G275" i="8"/>
  <c r="F275" i="8"/>
  <c r="A277" i="7"/>
  <c r="B278" i="7"/>
  <c r="G277" i="7"/>
  <c r="F277" i="7"/>
  <c r="C277" i="7"/>
  <c r="E277" i="7"/>
  <c r="D277" i="7"/>
  <c r="G276" i="8" l="1"/>
  <c r="F276" i="8"/>
  <c r="E276" i="8"/>
  <c r="D276" i="8"/>
  <c r="C276" i="8"/>
  <c r="B277" i="8"/>
  <c r="A276" i="8"/>
  <c r="G278" i="7"/>
  <c r="F278" i="7"/>
  <c r="E278" i="7"/>
  <c r="D278" i="7"/>
  <c r="C278" i="7"/>
  <c r="A278" i="7"/>
  <c r="B279" i="7"/>
  <c r="A277" i="8" l="1"/>
  <c r="B278" i="8"/>
  <c r="G277" i="8"/>
  <c r="F277" i="8"/>
  <c r="E277" i="8"/>
  <c r="D277" i="8"/>
  <c r="C277" i="8"/>
  <c r="B280" i="7"/>
  <c r="G279" i="7"/>
  <c r="F279" i="7"/>
  <c r="C279" i="7"/>
  <c r="E279" i="7"/>
  <c r="D279" i="7"/>
  <c r="A279" i="7"/>
  <c r="F278" i="8" l="1"/>
  <c r="E278" i="8"/>
  <c r="D278" i="8"/>
  <c r="C278" i="8"/>
  <c r="A278" i="8"/>
  <c r="B279" i="8"/>
  <c r="G278" i="8"/>
  <c r="E280" i="7"/>
  <c r="D280" i="7"/>
  <c r="G280" i="7"/>
  <c r="F280" i="7"/>
  <c r="C280" i="7"/>
  <c r="A280" i="7"/>
  <c r="B281" i="7"/>
  <c r="B280" i="8" l="1"/>
  <c r="G279" i="8"/>
  <c r="F279" i="8"/>
  <c r="E279" i="8"/>
  <c r="C279" i="8"/>
  <c r="A279" i="8"/>
  <c r="D279" i="8"/>
  <c r="B282" i="7"/>
  <c r="G281" i="7"/>
  <c r="F281" i="7"/>
  <c r="C281" i="7"/>
  <c r="D281" i="7"/>
  <c r="E281" i="7"/>
  <c r="A281" i="7"/>
  <c r="D280" i="8" l="1"/>
  <c r="C280" i="8"/>
  <c r="A280" i="8"/>
  <c r="B281" i="8"/>
  <c r="F280" i="8"/>
  <c r="G280" i="8"/>
  <c r="E280" i="8"/>
  <c r="C282" i="7"/>
  <c r="G282" i="7"/>
  <c r="F282" i="7"/>
  <c r="E282" i="7"/>
  <c r="D282" i="7"/>
  <c r="A282" i="7"/>
  <c r="B283" i="7"/>
  <c r="B282" i="8" l="1"/>
  <c r="G281" i="8"/>
  <c r="F281" i="8"/>
  <c r="E281" i="8"/>
  <c r="D281" i="8"/>
  <c r="C281" i="8"/>
  <c r="A281" i="8"/>
  <c r="G283" i="7"/>
  <c r="B284" i="7"/>
  <c r="F283" i="7"/>
  <c r="C283" i="7"/>
  <c r="E283" i="7"/>
  <c r="D283" i="7"/>
  <c r="A283" i="7"/>
  <c r="A282" i="8" l="1"/>
  <c r="B283" i="8"/>
  <c r="G282" i="8"/>
  <c r="F282" i="8"/>
  <c r="E282" i="8"/>
  <c r="D282" i="8"/>
  <c r="C282" i="8"/>
  <c r="A284" i="7"/>
  <c r="G284" i="7"/>
  <c r="F284" i="7"/>
  <c r="E284" i="7"/>
  <c r="D284" i="7"/>
  <c r="C284" i="7"/>
  <c r="B285" i="7"/>
  <c r="G283" i="8" l="1"/>
  <c r="F283" i="8"/>
  <c r="E283" i="8"/>
  <c r="D283" i="8"/>
  <c r="C283" i="8"/>
  <c r="A283" i="8"/>
  <c r="B284" i="8"/>
  <c r="F285" i="7"/>
  <c r="E285" i="7"/>
  <c r="B286" i="7"/>
  <c r="C285" i="7"/>
  <c r="G285" i="7"/>
  <c r="D285" i="7"/>
  <c r="A285" i="7"/>
  <c r="B285" i="8" l="1"/>
  <c r="G284" i="8"/>
  <c r="F284" i="8"/>
  <c r="A284" i="8"/>
  <c r="E284" i="8"/>
  <c r="D284" i="8"/>
  <c r="C284" i="8"/>
  <c r="G286" i="7"/>
  <c r="F286" i="7"/>
  <c r="E286" i="7"/>
  <c r="D286" i="7"/>
  <c r="C286" i="7"/>
  <c r="A286" i="7"/>
  <c r="B287" i="7"/>
  <c r="E285" i="8" l="1"/>
  <c r="D285" i="8"/>
  <c r="C285" i="8"/>
  <c r="A285" i="8"/>
  <c r="B286" i="8"/>
  <c r="G285" i="8"/>
  <c r="F285" i="8"/>
  <c r="D287" i="7"/>
  <c r="C287" i="7"/>
  <c r="B288" i="7"/>
  <c r="E287" i="7"/>
  <c r="F287" i="7"/>
  <c r="G287" i="7"/>
  <c r="A287" i="7"/>
  <c r="B287" i="8" l="1"/>
  <c r="G286" i="8"/>
  <c r="F286" i="8"/>
  <c r="E286" i="8"/>
  <c r="D286" i="8"/>
  <c r="C286" i="8"/>
  <c r="A286" i="8"/>
  <c r="B289" i="7"/>
  <c r="G288" i="7"/>
  <c r="F288" i="7"/>
  <c r="E288" i="7"/>
  <c r="D288" i="7"/>
  <c r="C288" i="7"/>
  <c r="A288" i="7"/>
  <c r="C287" i="8" l="1"/>
  <c r="A287" i="8"/>
  <c r="B288" i="8"/>
  <c r="F287" i="8"/>
  <c r="E287" i="8"/>
  <c r="D287" i="8"/>
  <c r="G287" i="8"/>
  <c r="A289" i="7"/>
  <c r="B290" i="7"/>
  <c r="E289" i="7"/>
  <c r="G289" i="7"/>
  <c r="F289" i="7"/>
  <c r="D289" i="7"/>
  <c r="C289" i="7"/>
  <c r="G288" i="8" l="1"/>
  <c r="F288" i="8"/>
  <c r="E288" i="8"/>
  <c r="D288" i="8"/>
  <c r="C288" i="8"/>
  <c r="B289" i="8"/>
  <c r="A288" i="8"/>
  <c r="G290" i="7"/>
  <c r="F290" i="7"/>
  <c r="B291" i="7"/>
  <c r="E290" i="7"/>
  <c r="D290" i="7"/>
  <c r="C290" i="7"/>
  <c r="A290" i="7"/>
  <c r="A289" i="8" l="1"/>
  <c r="B290" i="8"/>
  <c r="G289" i="8"/>
  <c r="F289" i="8"/>
  <c r="E289" i="8"/>
  <c r="D289" i="8"/>
  <c r="C289" i="8"/>
  <c r="A291" i="7"/>
  <c r="B292" i="7"/>
  <c r="E291" i="7"/>
  <c r="G291" i="7"/>
  <c r="F291" i="7"/>
  <c r="D291" i="7"/>
  <c r="C291" i="7"/>
  <c r="F290" i="8" l="1"/>
  <c r="E290" i="8"/>
  <c r="D290" i="8"/>
  <c r="C290" i="8"/>
  <c r="A290" i="8"/>
  <c r="B291" i="8"/>
  <c r="G290" i="8"/>
  <c r="E292" i="7"/>
  <c r="D292" i="7"/>
  <c r="B293" i="7"/>
  <c r="G292" i="7"/>
  <c r="F292" i="7"/>
  <c r="C292" i="7"/>
  <c r="A292" i="7"/>
  <c r="B292" i="8" l="1"/>
  <c r="G291" i="8"/>
  <c r="F291" i="8"/>
  <c r="E291" i="8"/>
  <c r="D291" i="8"/>
  <c r="C291" i="8"/>
  <c r="A291" i="8"/>
  <c r="B294" i="7"/>
  <c r="A293" i="7"/>
  <c r="E293" i="7"/>
  <c r="F293" i="7"/>
  <c r="G293" i="7"/>
  <c r="D293" i="7"/>
  <c r="C293" i="7"/>
  <c r="D292" i="8" l="1"/>
  <c r="C292" i="8"/>
  <c r="A292" i="8"/>
  <c r="B293" i="8"/>
  <c r="G292" i="8"/>
  <c r="F292" i="8"/>
  <c r="E292" i="8"/>
  <c r="C294" i="7"/>
  <c r="B295" i="7"/>
  <c r="G294" i="7"/>
  <c r="F294" i="7"/>
  <c r="E294" i="7"/>
  <c r="D294" i="7"/>
  <c r="A294" i="7"/>
  <c r="B294" i="8" l="1"/>
  <c r="G293" i="8"/>
  <c r="F293" i="8"/>
  <c r="E293" i="8"/>
  <c r="D293" i="8"/>
  <c r="C293" i="8"/>
  <c r="A293" i="8"/>
  <c r="G295" i="7"/>
  <c r="A295" i="7"/>
  <c r="E295" i="7"/>
  <c r="B296" i="7"/>
  <c r="F295" i="7"/>
  <c r="D295" i="7"/>
  <c r="C295" i="7"/>
  <c r="A294" i="8" l="1"/>
  <c r="B295" i="8"/>
  <c r="G294" i="8"/>
  <c r="F294" i="8"/>
  <c r="E294" i="8"/>
  <c r="D294" i="8"/>
  <c r="C294" i="8"/>
  <c r="A296" i="7"/>
  <c r="B297" i="7"/>
  <c r="G296" i="7"/>
  <c r="F296" i="7"/>
  <c r="E296" i="7"/>
  <c r="D296" i="7"/>
  <c r="C296" i="7"/>
  <c r="G295" i="8" l="1"/>
  <c r="F295" i="8"/>
  <c r="E295" i="8"/>
  <c r="D295" i="8"/>
  <c r="C295" i="8"/>
  <c r="A295" i="8"/>
  <c r="B296" i="8"/>
  <c r="F297" i="7"/>
  <c r="E297" i="7"/>
  <c r="A297" i="7"/>
  <c r="G297" i="7"/>
  <c r="B298" i="7"/>
  <c r="D297" i="7"/>
  <c r="C297" i="7"/>
  <c r="B297" i="8" l="1"/>
  <c r="G296" i="8"/>
  <c r="F296" i="8"/>
  <c r="A296" i="8"/>
  <c r="E296" i="8"/>
  <c r="C296" i="8"/>
  <c r="D296" i="8"/>
  <c r="B299" i="7"/>
  <c r="G298" i="7"/>
  <c r="F298" i="7"/>
  <c r="E298" i="7"/>
  <c r="D298" i="7"/>
  <c r="C298" i="7"/>
  <c r="A298" i="7"/>
  <c r="E297" i="8" l="1"/>
  <c r="D297" i="8"/>
  <c r="C297" i="8"/>
  <c r="A297" i="8"/>
  <c r="B298" i="8"/>
  <c r="G297" i="8"/>
  <c r="F297" i="8"/>
  <c r="B300" i="7"/>
  <c r="G299" i="7"/>
  <c r="F299" i="7"/>
  <c r="E299" i="7"/>
  <c r="D299" i="7"/>
  <c r="C299" i="7"/>
  <c r="A299" i="7"/>
  <c r="B299" i="8" l="1"/>
  <c r="G298" i="8"/>
  <c r="F298" i="8"/>
  <c r="E298" i="8"/>
  <c r="D298" i="8"/>
  <c r="C298" i="8"/>
  <c r="A298" i="8"/>
  <c r="G300" i="7"/>
  <c r="F300" i="7"/>
  <c r="E300" i="7"/>
  <c r="D300" i="7"/>
  <c r="C300" i="7"/>
  <c r="A300" i="7"/>
  <c r="C299" i="8" l="1"/>
  <c r="A299" i="8"/>
  <c r="B300" i="8"/>
  <c r="G299" i="8"/>
  <c r="F299" i="8"/>
  <c r="E299" i="8"/>
  <c r="D299" i="8"/>
  <c r="G300" i="8" l="1"/>
  <c r="F300" i="8"/>
  <c r="E300" i="8"/>
  <c r="D300" i="8"/>
  <c r="C300" i="8"/>
  <c r="B301" i="8"/>
  <c r="A300" i="8"/>
  <c r="A301" i="8" l="1"/>
  <c r="B302" i="8"/>
  <c r="G301" i="8"/>
  <c r="F301" i="8"/>
  <c r="E301" i="8"/>
  <c r="D301" i="8"/>
  <c r="C301" i="8"/>
  <c r="F302" i="8" l="1"/>
  <c r="E302" i="8"/>
  <c r="D302" i="8"/>
  <c r="C302" i="8"/>
  <c r="A302" i="8"/>
  <c r="B303" i="8"/>
  <c r="G302" i="8"/>
  <c r="B304" i="8" l="1"/>
  <c r="G303" i="8"/>
  <c r="F303" i="8"/>
  <c r="E303" i="8"/>
  <c r="D303" i="8"/>
  <c r="C303" i="8"/>
  <c r="A303" i="8"/>
  <c r="D304" i="8" l="1"/>
  <c r="C304" i="8"/>
  <c r="A304" i="8"/>
  <c r="E304" i="8"/>
  <c r="B305" i="8"/>
  <c r="F304" i="8"/>
  <c r="G304" i="8"/>
  <c r="B306" i="8" l="1"/>
  <c r="G305" i="8"/>
  <c r="F305" i="8"/>
  <c r="E305" i="8"/>
  <c r="D305" i="8"/>
  <c r="C305" i="8"/>
  <c r="A305" i="8"/>
  <c r="A306" i="8" l="1"/>
  <c r="B307" i="8"/>
  <c r="G306" i="8"/>
  <c r="F306" i="8"/>
  <c r="E306" i="8"/>
  <c r="D306" i="8"/>
  <c r="C306" i="8"/>
  <c r="G307" i="8" l="1"/>
  <c r="F307" i="8"/>
  <c r="E307" i="8"/>
  <c r="D307" i="8"/>
  <c r="C307" i="8"/>
  <c r="A307" i="8"/>
  <c r="B308" i="8"/>
  <c r="B309" i="8" l="1"/>
  <c r="G308" i="8"/>
  <c r="F308" i="8"/>
  <c r="C308" i="8"/>
  <c r="A308" i="8"/>
  <c r="D308" i="8"/>
  <c r="E308" i="8"/>
  <c r="E309" i="8" l="1"/>
  <c r="D309" i="8"/>
  <c r="C309" i="8"/>
  <c r="A309" i="8"/>
  <c r="B310" i="8"/>
  <c r="G309" i="8"/>
  <c r="F309" i="8"/>
  <c r="B311" i="8" l="1"/>
  <c r="G310" i="8"/>
  <c r="F310" i="8"/>
  <c r="E310" i="8"/>
  <c r="D310" i="8"/>
  <c r="C310" i="8"/>
  <c r="A310" i="8"/>
  <c r="C311" i="8" l="1"/>
  <c r="A311" i="8"/>
  <c r="B312" i="8"/>
  <c r="G311" i="8"/>
  <c r="F311" i="8"/>
  <c r="E311" i="8"/>
  <c r="D311" i="8"/>
  <c r="G312" i="8" l="1"/>
  <c r="F312" i="8"/>
  <c r="E312" i="8"/>
  <c r="D312" i="8"/>
  <c r="C312" i="8"/>
  <c r="A312" i="8"/>
  <c r="B313" i="8"/>
  <c r="A313" i="8" l="1"/>
  <c r="B314" i="8"/>
  <c r="G313" i="8"/>
  <c r="F313" i="8"/>
  <c r="E313" i="8"/>
  <c r="D313" i="8"/>
  <c r="C313" i="8"/>
  <c r="F314" i="8" l="1"/>
  <c r="E314" i="8"/>
  <c r="D314" i="8"/>
  <c r="C314" i="8"/>
  <c r="A314" i="8"/>
  <c r="B315" i="8"/>
  <c r="G314" i="8"/>
  <c r="B316" i="8" l="1"/>
  <c r="G315" i="8"/>
  <c r="F315" i="8"/>
  <c r="E315" i="8"/>
  <c r="D315" i="8"/>
  <c r="C315" i="8"/>
  <c r="A315" i="8"/>
  <c r="D316" i="8" l="1"/>
  <c r="C316" i="8"/>
  <c r="A316" i="8"/>
  <c r="F316" i="8"/>
  <c r="E316" i="8"/>
  <c r="B317" i="8"/>
  <c r="G316" i="8"/>
  <c r="B318" i="8" l="1"/>
  <c r="G317" i="8"/>
  <c r="F317" i="8"/>
  <c r="E317" i="8"/>
  <c r="D317" i="8"/>
  <c r="C317" i="8"/>
  <c r="A317" i="8"/>
  <c r="A318" i="8" l="1"/>
  <c r="B319" i="8"/>
  <c r="G318" i="8"/>
  <c r="F318" i="8"/>
  <c r="E318" i="8"/>
  <c r="D318" i="8"/>
  <c r="C318" i="8"/>
  <c r="G319" i="8" l="1"/>
  <c r="F319" i="8"/>
  <c r="E319" i="8"/>
  <c r="D319" i="8"/>
  <c r="C319" i="8"/>
  <c r="A319" i="8"/>
  <c r="B320" i="8"/>
  <c r="B321" i="8" l="1"/>
  <c r="G320" i="8"/>
  <c r="F320" i="8"/>
  <c r="D320" i="8"/>
  <c r="C320" i="8"/>
  <c r="A320" i="8"/>
  <c r="E320" i="8"/>
  <c r="E321" i="8" l="1"/>
  <c r="D321" i="8"/>
  <c r="C321" i="8"/>
  <c r="A321" i="8"/>
  <c r="B322" i="8"/>
  <c r="G321" i="8"/>
  <c r="F321" i="8"/>
  <c r="B323" i="8" l="1"/>
  <c r="G322" i="8"/>
  <c r="F322" i="8"/>
  <c r="E322" i="8"/>
  <c r="D322" i="8"/>
  <c r="C322" i="8"/>
  <c r="A322" i="8"/>
  <c r="C323" i="8" l="1"/>
  <c r="A323" i="8"/>
  <c r="B324" i="8"/>
  <c r="G323" i="8"/>
  <c r="F323" i="8"/>
  <c r="E323" i="8"/>
  <c r="D323" i="8"/>
  <c r="G324" i="8" l="1"/>
  <c r="F324" i="8"/>
  <c r="E324" i="8"/>
  <c r="D324" i="8"/>
  <c r="C324" i="8"/>
  <c r="B325" i="8"/>
  <c r="A324" i="8"/>
  <c r="A325" i="8" l="1"/>
  <c r="B326" i="8"/>
  <c r="G325" i="8"/>
  <c r="F325" i="8"/>
  <c r="E325" i="8"/>
  <c r="D325" i="8"/>
  <c r="C325" i="8"/>
  <c r="F326" i="8" l="1"/>
  <c r="E326" i="8"/>
  <c r="D326" i="8"/>
  <c r="C326" i="8"/>
  <c r="A326" i="8"/>
  <c r="B327" i="8"/>
  <c r="G326" i="8"/>
  <c r="B328" i="8" l="1"/>
  <c r="G327" i="8"/>
  <c r="F327" i="8"/>
  <c r="E327" i="8"/>
  <c r="D327" i="8"/>
  <c r="C327" i="8"/>
  <c r="A327" i="8"/>
  <c r="D328" i="8" l="1"/>
  <c r="C328" i="8"/>
  <c r="A328" i="8"/>
  <c r="G328" i="8"/>
  <c r="F328" i="8"/>
  <c r="E328" i="8"/>
  <c r="B329" i="8"/>
  <c r="B330" i="8" l="1"/>
  <c r="G329" i="8"/>
  <c r="F329" i="8"/>
  <c r="E329" i="8"/>
  <c r="D329" i="8"/>
  <c r="C329" i="8"/>
  <c r="A329" i="8"/>
  <c r="A330" i="8" l="1"/>
  <c r="B331" i="8"/>
  <c r="G330" i="8"/>
  <c r="F330" i="8"/>
  <c r="E330" i="8"/>
  <c r="C330" i="8"/>
  <c r="D330" i="8"/>
  <c r="G331" i="8" l="1"/>
  <c r="F331" i="8"/>
  <c r="E331" i="8"/>
  <c r="D331" i="8"/>
  <c r="C331" i="8"/>
  <c r="A331" i="8"/>
  <c r="B332" i="8"/>
  <c r="B333" i="8" l="1"/>
  <c r="G332" i="8"/>
  <c r="F332" i="8"/>
  <c r="E332" i="8"/>
  <c r="D332" i="8"/>
  <c r="C332" i="8"/>
  <c r="A332" i="8"/>
  <c r="E333" i="8" l="1"/>
  <c r="D333" i="8"/>
  <c r="C333" i="8"/>
  <c r="A333" i="8"/>
  <c r="B334" i="8"/>
  <c r="F333" i="8"/>
  <c r="G333" i="8"/>
  <c r="B335" i="8" l="1"/>
  <c r="G334" i="8"/>
  <c r="F334" i="8"/>
  <c r="E334" i="8"/>
  <c r="D334" i="8"/>
  <c r="C334" i="8"/>
  <c r="A334" i="8"/>
  <c r="C335" i="8" l="1"/>
  <c r="A335" i="8"/>
  <c r="B336" i="8"/>
  <c r="G335" i="8"/>
  <c r="F335" i="8"/>
  <c r="E335" i="8"/>
  <c r="D335" i="8"/>
  <c r="G336" i="8" l="1"/>
  <c r="F336" i="8"/>
  <c r="E336" i="8"/>
  <c r="D336" i="8"/>
  <c r="C336" i="8"/>
  <c r="B337" i="8"/>
  <c r="A336" i="8"/>
  <c r="A337" i="8" l="1"/>
  <c r="B338" i="8"/>
  <c r="G337" i="8"/>
  <c r="C337" i="8"/>
  <c r="F337" i="8"/>
  <c r="E337" i="8"/>
  <c r="D337" i="8"/>
  <c r="F338" i="8" l="1"/>
  <c r="E338" i="8"/>
  <c r="D338" i="8"/>
  <c r="C338" i="8"/>
  <c r="A338" i="8"/>
  <c r="B339" i="8"/>
  <c r="G338" i="8"/>
  <c r="B340" i="8" l="1"/>
  <c r="G339" i="8"/>
  <c r="F339" i="8"/>
  <c r="E339" i="8"/>
  <c r="D339" i="8"/>
  <c r="C339" i="8"/>
  <c r="A339" i="8"/>
  <c r="D340" i="8" l="1"/>
  <c r="C340" i="8"/>
  <c r="A340" i="8"/>
  <c r="G340" i="8"/>
  <c r="F340" i="8"/>
  <c r="E340" i="8"/>
  <c r="B341" i="8"/>
  <c r="B342" i="8" l="1"/>
  <c r="G341" i="8"/>
  <c r="F341" i="8"/>
  <c r="E341" i="8"/>
  <c r="D341" i="8"/>
  <c r="C341" i="8"/>
  <c r="A341" i="8"/>
  <c r="A342" i="8" l="1"/>
  <c r="B343" i="8"/>
  <c r="G342" i="8"/>
  <c r="F342" i="8"/>
  <c r="D342" i="8"/>
  <c r="E342" i="8"/>
  <c r="C342" i="8"/>
  <c r="G343" i="8" l="1"/>
  <c r="F343" i="8"/>
  <c r="E343" i="8"/>
  <c r="D343" i="8"/>
  <c r="C343" i="8"/>
  <c r="A343" i="8"/>
  <c r="B344" i="8"/>
  <c r="B345" i="8" l="1"/>
  <c r="G344" i="8"/>
  <c r="F344" i="8"/>
  <c r="E344" i="8"/>
  <c r="D344" i="8"/>
  <c r="C344" i="8"/>
  <c r="A344" i="8"/>
  <c r="E345" i="8" l="1"/>
  <c r="D345" i="8"/>
  <c r="C345" i="8"/>
  <c r="A345" i="8"/>
  <c r="F345" i="8"/>
  <c r="B346" i="8"/>
  <c r="G345" i="8"/>
  <c r="B347" i="8" l="1"/>
  <c r="G346" i="8"/>
  <c r="F346" i="8"/>
  <c r="E346" i="8"/>
  <c r="D346" i="8"/>
  <c r="C346" i="8"/>
  <c r="A346" i="8"/>
  <c r="C347" i="8" l="1"/>
  <c r="A347" i="8"/>
  <c r="B348" i="8"/>
  <c r="G347" i="8"/>
  <c r="F347" i="8"/>
  <c r="E347" i="8"/>
  <c r="D347" i="8"/>
  <c r="G348" i="8" l="1"/>
  <c r="F348" i="8"/>
  <c r="E348" i="8"/>
  <c r="D348" i="8"/>
  <c r="C348" i="8"/>
  <c r="B349" i="8"/>
  <c r="A348" i="8"/>
  <c r="A349" i="8" l="1"/>
  <c r="B350" i="8"/>
  <c r="G349" i="8"/>
  <c r="D349" i="8"/>
  <c r="C349" i="8"/>
  <c r="F349" i="8"/>
  <c r="E349" i="8"/>
  <c r="F350" i="8" l="1"/>
  <c r="E350" i="8"/>
  <c r="D350" i="8"/>
  <c r="C350" i="8"/>
  <c r="A350" i="8"/>
  <c r="B351" i="8"/>
  <c r="G350" i="8"/>
  <c r="B352" i="8" l="1"/>
  <c r="G351" i="8"/>
  <c r="F351" i="8"/>
  <c r="E351" i="8"/>
  <c r="D351" i="8"/>
  <c r="C351" i="8"/>
  <c r="A351" i="8"/>
  <c r="D352" i="8" l="1"/>
  <c r="C352" i="8"/>
  <c r="A352" i="8"/>
  <c r="B353" i="8"/>
  <c r="G352" i="8"/>
  <c r="F352" i="8"/>
  <c r="E352" i="8"/>
  <c r="B354" i="8" l="1"/>
  <c r="G353" i="8"/>
  <c r="F353" i="8"/>
  <c r="E353" i="8"/>
  <c r="D353" i="8"/>
  <c r="C353" i="8"/>
  <c r="A353" i="8"/>
  <c r="A354" i="8" l="1"/>
  <c r="B355" i="8"/>
  <c r="G354" i="8"/>
  <c r="E354" i="8"/>
  <c r="F354" i="8"/>
  <c r="D354" i="8"/>
  <c r="C354" i="8"/>
  <c r="B356" i="8" l="1"/>
  <c r="G355" i="8"/>
  <c r="F355" i="8"/>
  <c r="E355" i="8"/>
  <c r="D355" i="8"/>
  <c r="C355" i="8"/>
  <c r="A355" i="8"/>
  <c r="G356" i="8" l="1"/>
  <c r="F356" i="8"/>
  <c r="E356" i="8"/>
  <c r="D356" i="8"/>
  <c r="C356" i="8"/>
  <c r="A356" i="8"/>
  <c r="B357" i="8"/>
  <c r="B358" i="8" l="1"/>
  <c r="G357" i="8"/>
  <c r="E357" i="8"/>
  <c r="D357" i="8"/>
  <c r="F357" i="8"/>
  <c r="C357" i="8"/>
  <c r="A357" i="8"/>
  <c r="E358" i="8" l="1"/>
  <c r="D358" i="8"/>
  <c r="C358" i="8"/>
  <c r="B359" i="8"/>
  <c r="G358" i="8"/>
  <c r="F358" i="8"/>
  <c r="A358" i="8"/>
  <c r="B360" i="8" l="1"/>
  <c r="G359" i="8"/>
  <c r="E359" i="8"/>
  <c r="C359" i="8"/>
  <c r="F359" i="8"/>
  <c r="D359" i="8"/>
  <c r="A359" i="8"/>
  <c r="C360" i="8" l="1"/>
  <c r="A360" i="8"/>
  <c r="G360" i="8"/>
  <c r="E360" i="8"/>
  <c r="D360" i="8"/>
  <c r="B361" i="8"/>
  <c r="F360" i="8"/>
  <c r="G361" i="8" l="1"/>
  <c r="F361" i="8"/>
  <c r="E361" i="8"/>
  <c r="C361" i="8"/>
  <c r="A361" i="8"/>
  <c r="D361" i="8"/>
  <c r="B362" i="8"/>
  <c r="A362" i="8" l="1"/>
  <c r="F362" i="8"/>
  <c r="E362" i="8"/>
  <c r="B363" i="8"/>
  <c r="G362" i="8"/>
  <c r="D362" i="8"/>
  <c r="C362" i="8"/>
  <c r="F363" i="8" l="1"/>
  <c r="E363" i="8"/>
  <c r="D363" i="8"/>
  <c r="C363" i="8"/>
  <c r="A363" i="8"/>
  <c r="B364" i="8"/>
  <c r="G363" i="8"/>
  <c r="B365" i="8" l="1"/>
  <c r="F364" i="8"/>
  <c r="D364" i="8"/>
  <c r="C364" i="8"/>
  <c r="E364" i="8"/>
  <c r="A364" i="8"/>
  <c r="G364" i="8"/>
  <c r="D365" i="8" l="1"/>
  <c r="C365" i="8"/>
  <c r="A365" i="8"/>
  <c r="B366" i="8"/>
  <c r="G365" i="8"/>
  <c r="F365" i="8"/>
  <c r="E365" i="8"/>
  <c r="B367" i="8" l="1"/>
  <c r="G366" i="8"/>
  <c r="F366" i="8"/>
  <c r="D366" i="8"/>
  <c r="A366" i="8"/>
  <c r="E366" i="8"/>
  <c r="C366" i="8"/>
  <c r="A367" i="8" l="1"/>
  <c r="B368" i="8"/>
  <c r="G367" i="8"/>
  <c r="F367" i="8"/>
  <c r="E367" i="8"/>
  <c r="D367" i="8"/>
  <c r="C367" i="8"/>
  <c r="G368" i="8" l="1"/>
  <c r="F368" i="8"/>
  <c r="E368" i="8"/>
  <c r="D368" i="8"/>
  <c r="C368" i="8"/>
  <c r="A368" i="8"/>
  <c r="B369" i="8"/>
  <c r="B370" i="8" l="1"/>
  <c r="G369" i="8"/>
  <c r="E369" i="8"/>
  <c r="D369" i="8"/>
  <c r="A369" i="8"/>
  <c r="F369" i="8"/>
  <c r="C369" i="8"/>
  <c r="E370" i="8" l="1"/>
  <c r="D370" i="8"/>
  <c r="C370" i="8"/>
  <c r="B371" i="8"/>
  <c r="G370" i="8"/>
  <c r="A370" i="8"/>
  <c r="F370" i="8"/>
  <c r="B372" i="8" l="1"/>
  <c r="G371" i="8"/>
  <c r="E371" i="8"/>
  <c r="C371" i="8"/>
  <c r="F371" i="8"/>
  <c r="D371" i="8"/>
  <c r="A371" i="8"/>
  <c r="C372" i="8" l="1"/>
  <c r="A372" i="8"/>
  <c r="G372" i="8"/>
  <c r="F372" i="8"/>
  <c r="E372" i="8"/>
  <c r="D372" i="8"/>
  <c r="B373" i="8"/>
  <c r="G373" i="8" l="1"/>
  <c r="F373" i="8"/>
  <c r="E373" i="8"/>
  <c r="C373" i="8"/>
  <c r="A373" i="8"/>
  <c r="B374" i="8"/>
  <c r="D373" i="8"/>
  <c r="A374" i="8" l="1"/>
  <c r="F374" i="8"/>
  <c r="E374" i="8"/>
  <c r="B375" i="8"/>
  <c r="G374" i="8"/>
  <c r="D374" i="8"/>
  <c r="C374" i="8"/>
  <c r="F375" i="8" l="1"/>
  <c r="E375" i="8"/>
  <c r="D375" i="8"/>
  <c r="C375" i="8"/>
  <c r="A375" i="8"/>
  <c r="B376" i="8"/>
  <c r="G375" i="8"/>
  <c r="B377" i="8" l="1"/>
  <c r="F376" i="8"/>
  <c r="D376" i="8"/>
  <c r="C376" i="8"/>
  <c r="G376" i="8"/>
  <c r="E376" i="8"/>
  <c r="A376" i="8"/>
  <c r="D377" i="8" l="1"/>
  <c r="C377" i="8"/>
  <c r="A377" i="8"/>
  <c r="B378" i="8"/>
  <c r="G377" i="8"/>
  <c r="F377" i="8"/>
  <c r="E377" i="8"/>
  <c r="B379" i="8" l="1"/>
  <c r="G378" i="8"/>
  <c r="F378" i="8"/>
  <c r="D378" i="8"/>
  <c r="A378" i="8"/>
  <c r="E378" i="8"/>
  <c r="C378" i="8"/>
  <c r="A379" i="8" l="1"/>
  <c r="B380" i="8"/>
  <c r="G379" i="8"/>
  <c r="F379" i="8"/>
  <c r="E379" i="8"/>
  <c r="D379" i="8"/>
  <c r="C379" i="8"/>
  <c r="G380" i="8" l="1"/>
  <c r="F380" i="8"/>
  <c r="E380" i="8"/>
  <c r="D380" i="8"/>
  <c r="B381" i="8"/>
  <c r="C380" i="8"/>
  <c r="A380" i="8"/>
  <c r="B382" i="8" l="1"/>
  <c r="G381" i="8"/>
  <c r="E381" i="8"/>
  <c r="D381" i="8"/>
  <c r="A381" i="8"/>
  <c r="C381" i="8"/>
  <c r="F381" i="8"/>
  <c r="E382" i="8" l="1"/>
  <c r="D382" i="8"/>
  <c r="C382" i="8"/>
  <c r="B383" i="8"/>
  <c r="F382" i="8"/>
  <c r="G382" i="8"/>
  <c r="A382" i="8"/>
  <c r="B384" i="8" l="1"/>
  <c r="G383" i="8"/>
  <c r="E383" i="8"/>
  <c r="C383" i="8"/>
  <c r="F383" i="8"/>
  <c r="D383" i="8"/>
  <c r="A383" i="8"/>
  <c r="C384" i="8" l="1"/>
  <c r="A384" i="8"/>
  <c r="G384" i="8"/>
  <c r="B385" i="8"/>
  <c r="F384" i="8"/>
  <c r="E384" i="8"/>
  <c r="D384" i="8"/>
  <c r="G385" i="8" l="1"/>
  <c r="F385" i="8"/>
  <c r="E385" i="8"/>
  <c r="C385" i="8"/>
  <c r="A385" i="8"/>
  <c r="B386" i="8"/>
  <c r="D385" i="8"/>
  <c r="A386" i="8" l="1"/>
  <c r="F386" i="8"/>
  <c r="E386" i="8"/>
  <c r="B387" i="8"/>
  <c r="G386" i="8"/>
  <c r="D386" i="8"/>
  <c r="C386" i="8"/>
  <c r="F387" i="8" l="1"/>
  <c r="E387" i="8"/>
  <c r="D387" i="8"/>
  <c r="C387" i="8"/>
  <c r="A387" i="8"/>
  <c r="B388" i="8"/>
  <c r="G387" i="8"/>
  <c r="B389" i="8" l="1"/>
  <c r="F388" i="8"/>
  <c r="D388" i="8"/>
  <c r="C388" i="8"/>
  <c r="G388" i="8"/>
  <c r="E388" i="8"/>
  <c r="A388" i="8"/>
  <c r="D389" i="8" l="1"/>
  <c r="C389" i="8"/>
  <c r="A389" i="8"/>
  <c r="B390" i="8"/>
  <c r="E389" i="8"/>
  <c r="G389" i="8"/>
  <c r="F389" i="8"/>
  <c r="B391" i="8" l="1"/>
  <c r="G390" i="8"/>
  <c r="F390" i="8"/>
  <c r="D390" i="8"/>
  <c r="A390" i="8"/>
  <c r="C390" i="8"/>
  <c r="E390" i="8"/>
  <c r="A391" i="8" l="1"/>
  <c r="B392" i="8"/>
  <c r="G391" i="8"/>
  <c r="F391" i="8"/>
  <c r="E391" i="8"/>
  <c r="D391" i="8"/>
  <c r="C391" i="8"/>
  <c r="G392" i="8" l="1"/>
  <c r="F392" i="8"/>
  <c r="E392" i="8"/>
  <c r="D392" i="8"/>
  <c r="B393" i="8"/>
  <c r="C392" i="8"/>
  <c r="A392" i="8"/>
  <c r="B394" i="8" l="1"/>
  <c r="G393" i="8"/>
  <c r="E393" i="8"/>
  <c r="D393" i="8"/>
  <c r="C393" i="8"/>
  <c r="A393" i="8"/>
  <c r="F393" i="8"/>
  <c r="E394" i="8" l="1"/>
  <c r="D394" i="8"/>
  <c r="C394" i="8"/>
  <c r="B395" i="8"/>
  <c r="G394" i="8"/>
  <c r="F394" i="8"/>
  <c r="A394" i="8"/>
  <c r="B396" i="8" l="1"/>
  <c r="G395" i="8"/>
  <c r="E395" i="8"/>
  <c r="C395" i="8"/>
  <c r="F395" i="8"/>
  <c r="D395" i="8"/>
  <c r="A395" i="8"/>
  <c r="C396" i="8" l="1"/>
  <c r="A396" i="8"/>
  <c r="G396" i="8"/>
  <c r="B397" i="8"/>
  <c r="F396" i="8"/>
  <c r="E396" i="8"/>
  <c r="D396" i="8"/>
  <c r="G397" i="8" l="1"/>
  <c r="F397" i="8"/>
  <c r="E397" i="8"/>
  <c r="C397" i="8"/>
  <c r="A397" i="8"/>
  <c r="D397" i="8"/>
  <c r="B398" i="8"/>
  <c r="A398" i="8" l="1"/>
  <c r="F398" i="8"/>
  <c r="E398" i="8"/>
  <c r="B399" i="8"/>
  <c r="G398" i="8"/>
  <c r="D398" i="8"/>
  <c r="C398" i="8"/>
  <c r="F399" i="8" l="1"/>
  <c r="E399" i="8"/>
  <c r="D399" i="8"/>
  <c r="C399" i="8"/>
  <c r="A399" i="8"/>
  <c r="B400" i="8"/>
  <c r="G399" i="8"/>
  <c r="B401" i="8" l="1"/>
  <c r="F400" i="8"/>
  <c r="D400" i="8"/>
  <c r="C400" i="8"/>
  <c r="G400" i="8"/>
  <c r="E400" i="8"/>
  <c r="A400" i="8"/>
  <c r="D401" i="8" l="1"/>
  <c r="C401" i="8"/>
  <c r="A401" i="8"/>
  <c r="B402" i="8"/>
  <c r="F401" i="8"/>
  <c r="E401" i="8"/>
  <c r="G401" i="8"/>
  <c r="B403" i="8" l="1"/>
  <c r="G402" i="8"/>
  <c r="F402" i="8"/>
  <c r="D402" i="8"/>
  <c r="A402" i="8"/>
  <c r="E402" i="8"/>
  <c r="C402" i="8"/>
  <c r="A403" i="8" l="1"/>
  <c r="B404" i="8"/>
  <c r="G403" i="8"/>
  <c r="F403" i="8"/>
  <c r="E403" i="8"/>
  <c r="D403" i="8"/>
  <c r="C403" i="8"/>
  <c r="G404" i="8" l="1"/>
  <c r="F404" i="8"/>
  <c r="E404" i="8"/>
  <c r="D404" i="8"/>
  <c r="B405" i="8"/>
  <c r="C404" i="8"/>
  <c r="A404" i="8"/>
  <c r="B406" i="8" l="1"/>
  <c r="G405" i="8"/>
  <c r="E405" i="8"/>
  <c r="D405" i="8"/>
  <c r="F405" i="8"/>
  <c r="C405" i="8"/>
  <c r="A405" i="8"/>
  <c r="E406" i="8" l="1"/>
  <c r="D406" i="8"/>
  <c r="C406" i="8"/>
  <c r="B407" i="8"/>
  <c r="G406" i="8"/>
  <c r="F406" i="8"/>
  <c r="A406" i="8"/>
  <c r="B408" i="8" l="1"/>
  <c r="G407" i="8"/>
  <c r="E407" i="8"/>
  <c r="C407" i="8"/>
  <c r="F407" i="8"/>
  <c r="D407" i="8"/>
  <c r="A407" i="8"/>
  <c r="C408" i="8" l="1"/>
  <c r="A408" i="8"/>
  <c r="G408" i="8"/>
  <c r="B409" i="8"/>
  <c r="F408" i="8"/>
  <c r="E408" i="8"/>
  <c r="D408" i="8"/>
  <c r="G409" i="8" l="1"/>
  <c r="F409" i="8"/>
  <c r="E409" i="8"/>
  <c r="C409" i="8"/>
  <c r="A409" i="8"/>
  <c r="B410" i="8"/>
  <c r="D409" i="8"/>
  <c r="A410" i="8" l="1"/>
  <c r="F410" i="8"/>
  <c r="E410" i="8"/>
  <c r="D410" i="8"/>
  <c r="C410" i="8"/>
  <c r="B411" i="8"/>
  <c r="G410" i="8"/>
  <c r="F411" i="8" l="1"/>
  <c r="E411" i="8"/>
  <c r="D411" i="8"/>
  <c r="C411" i="8"/>
  <c r="A411" i="8"/>
  <c r="B412" i="8"/>
  <c r="G411" i="8"/>
  <c r="B413" i="8" l="1"/>
  <c r="F412" i="8"/>
  <c r="D412" i="8"/>
  <c r="C412" i="8"/>
  <c r="G412" i="8"/>
  <c r="E412" i="8"/>
  <c r="A412" i="8"/>
  <c r="D413" i="8" l="1"/>
  <c r="C413" i="8"/>
  <c r="A413" i="8"/>
  <c r="B414" i="8"/>
  <c r="G413" i="8"/>
  <c r="F413" i="8"/>
  <c r="E413" i="8"/>
  <c r="B415" i="8" l="1"/>
  <c r="G414" i="8"/>
  <c r="F414" i="8"/>
  <c r="D414" i="8"/>
  <c r="A414" i="8"/>
  <c r="E414" i="8"/>
  <c r="C414" i="8"/>
  <c r="A415" i="8" l="1"/>
  <c r="B416" i="8"/>
  <c r="G415" i="8"/>
  <c r="F415" i="8"/>
  <c r="E415" i="8"/>
  <c r="D415" i="8"/>
  <c r="C415" i="8"/>
  <c r="G416" i="8" l="1"/>
  <c r="F416" i="8"/>
  <c r="E416" i="8"/>
  <c r="D416" i="8"/>
  <c r="B417" i="8"/>
  <c r="C416" i="8"/>
  <c r="A416" i="8"/>
  <c r="B418" i="8" l="1"/>
  <c r="G417" i="8"/>
  <c r="E417" i="8"/>
  <c r="D417" i="8"/>
  <c r="F417" i="8"/>
  <c r="C417" i="8"/>
  <c r="A417" i="8"/>
  <c r="E418" i="8" l="1"/>
  <c r="D418" i="8"/>
  <c r="C418" i="8"/>
  <c r="B419" i="8"/>
  <c r="A418" i="8"/>
  <c r="G418" i="8"/>
  <c r="F418" i="8"/>
  <c r="B420" i="8" l="1"/>
  <c r="G419" i="8"/>
  <c r="E419" i="8"/>
  <c r="C419" i="8"/>
  <c r="D419" i="8"/>
  <c r="A419" i="8"/>
  <c r="F419" i="8"/>
  <c r="C420" i="8" l="1"/>
  <c r="A420" i="8"/>
  <c r="G420" i="8"/>
  <c r="B421" i="8"/>
  <c r="F420" i="8"/>
  <c r="E420" i="8"/>
  <c r="D420" i="8"/>
  <c r="G421" i="8" l="1"/>
  <c r="F421" i="8"/>
  <c r="E421" i="8"/>
  <c r="C421" i="8"/>
  <c r="A421" i="8"/>
  <c r="B422" i="8"/>
  <c r="D421" i="8"/>
  <c r="A422" i="8" l="1"/>
  <c r="F422" i="8"/>
  <c r="E422" i="8"/>
  <c r="C422" i="8"/>
  <c r="B423" i="8"/>
  <c r="G422" i="8"/>
  <c r="D422" i="8"/>
  <c r="F423" i="8" l="1"/>
  <c r="E423" i="8"/>
  <c r="D423" i="8"/>
  <c r="C423" i="8"/>
  <c r="A423" i="8"/>
  <c r="B424" i="8"/>
  <c r="G423" i="8"/>
  <c r="B425" i="8" l="1"/>
  <c r="F424" i="8"/>
  <c r="D424" i="8"/>
  <c r="C424" i="8"/>
  <c r="G424" i="8"/>
  <c r="E424" i="8"/>
  <c r="A424" i="8"/>
  <c r="D425" i="8" l="1"/>
  <c r="C425" i="8"/>
  <c r="A425" i="8"/>
  <c r="B426" i="8"/>
  <c r="G425" i="8"/>
  <c r="F425" i="8"/>
  <c r="E425" i="8"/>
  <c r="B427" i="8" l="1"/>
  <c r="G426" i="8"/>
  <c r="F426" i="8"/>
  <c r="D426" i="8"/>
  <c r="A426" i="8"/>
  <c r="C426" i="8"/>
  <c r="E426" i="8"/>
  <c r="A427" i="8" l="1"/>
  <c r="B428" i="8"/>
  <c r="G427" i="8"/>
  <c r="F427" i="8"/>
  <c r="E427" i="8"/>
  <c r="D427" i="8"/>
  <c r="C427" i="8"/>
  <c r="G428" i="8" l="1"/>
  <c r="F428" i="8"/>
  <c r="E428" i="8"/>
  <c r="D428" i="8"/>
  <c r="B429" i="8"/>
  <c r="C428" i="8"/>
  <c r="A428" i="8"/>
  <c r="B430" i="8" l="1"/>
  <c r="G429" i="8"/>
  <c r="E429" i="8"/>
  <c r="D429" i="8"/>
  <c r="F429" i="8"/>
  <c r="C429" i="8"/>
  <c r="A429" i="8"/>
  <c r="E430" i="8" l="1"/>
  <c r="D430" i="8"/>
  <c r="C430" i="8"/>
  <c r="B431" i="8"/>
  <c r="F430" i="8"/>
  <c r="A430" i="8"/>
  <c r="G430" i="8"/>
  <c r="B432" i="8" l="1"/>
  <c r="G431" i="8"/>
  <c r="E431" i="8"/>
  <c r="C431" i="8"/>
  <c r="F431" i="8"/>
  <c r="D431" i="8"/>
  <c r="A431" i="8"/>
  <c r="C432" i="8" l="1"/>
  <c r="A432" i="8"/>
  <c r="G432" i="8"/>
  <c r="B433" i="8"/>
  <c r="F432" i="8"/>
  <c r="E432" i="8"/>
  <c r="D432" i="8"/>
  <c r="G433" i="8" l="1"/>
  <c r="F433" i="8"/>
  <c r="E433" i="8"/>
  <c r="C433" i="8"/>
  <c r="A433" i="8"/>
  <c r="B434" i="8"/>
  <c r="D433" i="8"/>
  <c r="A434" i="8" l="1"/>
  <c r="F434" i="8"/>
  <c r="E434" i="8"/>
  <c r="D434" i="8"/>
  <c r="C434" i="8"/>
  <c r="B435" i="8"/>
  <c r="G434" i="8"/>
  <c r="F435" i="8" l="1"/>
  <c r="E435" i="8"/>
  <c r="D435" i="8"/>
  <c r="C435" i="8"/>
  <c r="A435" i="8"/>
  <c r="B436" i="8"/>
  <c r="G435" i="8"/>
  <c r="B437" i="8" l="1"/>
  <c r="F436" i="8"/>
  <c r="D436" i="8"/>
  <c r="C436" i="8"/>
  <c r="G436" i="8"/>
  <c r="E436" i="8"/>
  <c r="A436" i="8"/>
  <c r="D437" i="8" l="1"/>
  <c r="C437" i="8"/>
  <c r="A437" i="8"/>
  <c r="B438" i="8"/>
  <c r="G437" i="8"/>
  <c r="F437" i="8"/>
  <c r="E437" i="8"/>
  <c r="B439" i="8" l="1"/>
  <c r="G438" i="8"/>
  <c r="F438" i="8"/>
  <c r="D438" i="8"/>
  <c r="A438" i="8"/>
  <c r="E438" i="8"/>
  <c r="C438" i="8"/>
  <c r="A439" i="8" l="1"/>
  <c r="B440" i="8"/>
  <c r="G439" i="8"/>
  <c r="F439" i="8"/>
  <c r="E439" i="8"/>
  <c r="D439" i="8"/>
  <c r="C439" i="8"/>
  <c r="G440" i="8" l="1"/>
  <c r="F440" i="8"/>
  <c r="E440" i="8"/>
  <c r="D440" i="8"/>
  <c r="B441" i="8"/>
  <c r="C440" i="8"/>
  <c r="A440" i="8"/>
  <c r="B442" i="8" l="1"/>
  <c r="G441" i="8"/>
  <c r="E441" i="8"/>
  <c r="D441" i="8"/>
  <c r="F441" i="8"/>
  <c r="C441" i="8"/>
  <c r="A441" i="8"/>
  <c r="E442" i="8" l="1"/>
  <c r="D442" i="8"/>
  <c r="C442" i="8"/>
  <c r="B443" i="8"/>
  <c r="G442" i="8"/>
  <c r="F442" i="8"/>
  <c r="A442" i="8"/>
  <c r="B444" i="8" l="1"/>
  <c r="G443" i="8"/>
  <c r="E443" i="8"/>
  <c r="C443" i="8"/>
  <c r="F443" i="8"/>
  <c r="A443" i="8"/>
  <c r="D443" i="8"/>
  <c r="C444" i="8" l="1"/>
  <c r="A444" i="8"/>
  <c r="G444" i="8"/>
  <c r="B445" i="8"/>
  <c r="F444" i="8"/>
  <c r="E444" i="8"/>
  <c r="D444" i="8"/>
  <c r="G445" i="8" l="1"/>
  <c r="F445" i="8"/>
  <c r="E445" i="8"/>
  <c r="C445" i="8"/>
  <c r="A445" i="8"/>
  <c r="B446" i="8"/>
  <c r="D445" i="8"/>
  <c r="A446" i="8" l="1"/>
  <c r="F446" i="8"/>
  <c r="E446" i="8"/>
  <c r="G446" i="8"/>
  <c r="D446" i="8"/>
  <c r="C446" i="8"/>
  <c r="B447" i="8"/>
  <c r="F447" i="8" l="1"/>
  <c r="E447" i="8"/>
  <c r="D447" i="8"/>
  <c r="C447" i="8"/>
  <c r="A447" i="8"/>
  <c r="B448" i="8"/>
  <c r="G447" i="8"/>
  <c r="B449" i="8" l="1"/>
  <c r="F448" i="8"/>
  <c r="D448" i="8"/>
  <c r="C448" i="8"/>
  <c r="G448" i="8"/>
  <c r="E448" i="8"/>
  <c r="A448" i="8"/>
  <c r="D449" i="8" l="1"/>
  <c r="C449" i="8"/>
  <c r="A449" i="8"/>
  <c r="B450" i="8"/>
  <c r="G449" i="8"/>
  <c r="F449" i="8"/>
  <c r="E449" i="8"/>
  <c r="B451" i="8" l="1"/>
  <c r="G450" i="8"/>
  <c r="F450" i="8"/>
  <c r="D450" i="8"/>
  <c r="A450" i="8"/>
  <c r="E450" i="8"/>
  <c r="C450" i="8"/>
  <c r="A451" i="8" l="1"/>
  <c r="B452" i="8"/>
  <c r="G451" i="8"/>
  <c r="F451" i="8"/>
  <c r="C451" i="8"/>
  <c r="D451" i="8"/>
  <c r="E451" i="8"/>
  <c r="G452" i="8" l="1"/>
  <c r="F452" i="8"/>
  <c r="E452" i="8"/>
  <c r="D452" i="8"/>
  <c r="B453" i="8"/>
  <c r="C452" i="8"/>
  <c r="A452" i="8"/>
  <c r="B454" i="8" l="1"/>
  <c r="G453" i="8"/>
  <c r="E453" i="8"/>
  <c r="D453" i="8"/>
  <c r="F453" i="8"/>
  <c r="C453" i="8"/>
  <c r="A453" i="8"/>
  <c r="E454" i="8" l="1"/>
  <c r="D454" i="8"/>
  <c r="C454" i="8"/>
  <c r="B455" i="8"/>
  <c r="G454" i="8"/>
  <c r="F454" i="8"/>
  <c r="A454" i="8"/>
  <c r="B456" i="8" l="1"/>
  <c r="G455" i="8"/>
  <c r="E455" i="8"/>
  <c r="C455" i="8"/>
  <c r="A455" i="8"/>
  <c r="F455" i="8"/>
  <c r="D455" i="8"/>
  <c r="C456" i="8" l="1"/>
  <c r="A456" i="8"/>
  <c r="G456" i="8"/>
  <c r="B457" i="8"/>
  <c r="F456" i="8"/>
  <c r="E456" i="8"/>
  <c r="D456" i="8"/>
  <c r="G457" i="8" l="1"/>
  <c r="F457" i="8"/>
  <c r="E457" i="8"/>
  <c r="C457" i="8"/>
  <c r="A457" i="8"/>
  <c r="B458" i="8"/>
  <c r="D457" i="8"/>
  <c r="A458" i="8" l="1"/>
  <c r="F458" i="8"/>
  <c r="E458" i="8"/>
  <c r="B459" i="8"/>
  <c r="G458" i="8"/>
  <c r="D458" i="8"/>
  <c r="C458" i="8"/>
  <c r="F459" i="8" l="1"/>
  <c r="E459" i="8"/>
  <c r="D459" i="8"/>
  <c r="C459" i="8"/>
  <c r="A459" i="8"/>
  <c r="G459" i="8"/>
  <c r="B460" i="8"/>
  <c r="B461" i="8" l="1"/>
  <c r="F460" i="8"/>
  <c r="D460" i="8"/>
  <c r="C460" i="8"/>
  <c r="A460" i="8"/>
  <c r="G460" i="8"/>
  <c r="E460" i="8"/>
  <c r="D461" i="8" l="1"/>
  <c r="C461" i="8"/>
  <c r="A461" i="8"/>
  <c r="B462" i="8"/>
  <c r="G461" i="8"/>
  <c r="F461" i="8"/>
  <c r="E461" i="8"/>
  <c r="B463" i="8" l="1"/>
  <c r="G462" i="8"/>
  <c r="F462" i="8"/>
  <c r="D462" i="8"/>
  <c r="A462" i="8"/>
  <c r="E462" i="8"/>
  <c r="C462" i="8"/>
  <c r="A463" i="8" l="1"/>
  <c r="B464" i="8"/>
  <c r="G463" i="8"/>
  <c r="F463" i="8"/>
  <c r="D463" i="8"/>
  <c r="C463" i="8"/>
  <c r="E463" i="8"/>
  <c r="G464" i="8" l="1"/>
  <c r="F464" i="8"/>
  <c r="E464" i="8"/>
  <c r="D464" i="8"/>
  <c r="B465" i="8"/>
  <c r="C464" i="8"/>
  <c r="A464" i="8"/>
  <c r="B466" i="8" l="1"/>
  <c r="G465" i="8"/>
  <c r="E465" i="8"/>
  <c r="D465" i="8"/>
  <c r="F465" i="8"/>
  <c r="C465" i="8"/>
  <c r="A465" i="8"/>
  <c r="E466" i="8" l="1"/>
  <c r="D466" i="8"/>
  <c r="C466" i="8"/>
  <c r="B467" i="8"/>
  <c r="G466" i="8"/>
  <c r="F466" i="8"/>
  <c r="A466" i="8"/>
  <c r="B468" i="8" l="1"/>
  <c r="G467" i="8"/>
  <c r="E467" i="8"/>
  <c r="C467" i="8"/>
  <c r="D467" i="8"/>
  <c r="A467" i="8"/>
  <c r="F467" i="8"/>
  <c r="C468" i="8" l="1"/>
  <c r="A468" i="8"/>
  <c r="G468" i="8"/>
  <c r="F468" i="8"/>
  <c r="E468" i="8"/>
  <c r="D468" i="8"/>
  <c r="B469" i="8"/>
  <c r="G469" i="8" l="1"/>
  <c r="F469" i="8"/>
  <c r="E469" i="8"/>
  <c r="C469" i="8"/>
  <c r="A469" i="8"/>
  <c r="B470" i="8"/>
  <c r="D469" i="8"/>
  <c r="A470" i="8" l="1"/>
  <c r="F470" i="8"/>
  <c r="E470" i="8"/>
  <c r="B471" i="8"/>
  <c r="G470" i="8"/>
  <c r="D470" i="8"/>
  <c r="C470" i="8"/>
  <c r="F471" i="8" l="1"/>
  <c r="E471" i="8"/>
  <c r="D471" i="8"/>
  <c r="C471" i="8"/>
  <c r="A471" i="8"/>
  <c r="G471" i="8"/>
  <c r="B472" i="8"/>
  <c r="B473" i="8" l="1"/>
  <c r="F472" i="8"/>
  <c r="D472" i="8"/>
  <c r="C472" i="8"/>
  <c r="G472" i="8"/>
  <c r="E472" i="8"/>
  <c r="A472" i="8"/>
  <c r="D473" i="8" l="1"/>
  <c r="C473" i="8"/>
  <c r="A473" i="8"/>
  <c r="B474" i="8"/>
  <c r="G473" i="8"/>
  <c r="F473" i="8"/>
  <c r="E473" i="8"/>
  <c r="B475" i="8" l="1"/>
  <c r="G474" i="8"/>
  <c r="F474" i="8"/>
  <c r="D474" i="8"/>
  <c r="A474" i="8"/>
  <c r="E474" i="8"/>
  <c r="C474" i="8"/>
  <c r="A475" i="8" l="1"/>
  <c r="B476" i="8"/>
  <c r="G475" i="8"/>
  <c r="F475" i="8"/>
  <c r="E475" i="8"/>
  <c r="D475" i="8"/>
  <c r="C475" i="8"/>
  <c r="G476" i="8" l="1"/>
  <c r="F476" i="8"/>
  <c r="E476" i="8"/>
  <c r="D476" i="8"/>
  <c r="B477" i="8"/>
  <c r="C476" i="8"/>
  <c r="A476" i="8"/>
  <c r="B478" i="8" l="1"/>
  <c r="G477" i="8"/>
  <c r="E477" i="8"/>
  <c r="D477" i="8"/>
  <c r="F477" i="8"/>
  <c r="C477" i="8"/>
  <c r="A477" i="8"/>
  <c r="E478" i="8" l="1"/>
  <c r="D478" i="8"/>
  <c r="C478" i="8"/>
  <c r="B479" i="8"/>
  <c r="G478" i="8"/>
  <c r="F478" i="8"/>
  <c r="A478" i="8"/>
  <c r="B480" i="8" l="1"/>
  <c r="G479" i="8"/>
  <c r="E479" i="8"/>
  <c r="C479" i="8"/>
  <c r="F479" i="8"/>
  <c r="D479" i="8"/>
  <c r="A479" i="8"/>
  <c r="C480" i="8" l="1"/>
  <c r="A480" i="8"/>
  <c r="G480" i="8"/>
  <c r="D480" i="8"/>
  <c r="B481" i="8"/>
  <c r="E480" i="8"/>
  <c r="F480" i="8"/>
  <c r="G481" i="8" l="1"/>
  <c r="F481" i="8"/>
  <c r="E481" i="8"/>
  <c r="C481" i="8"/>
  <c r="A481" i="8"/>
  <c r="B482" i="8"/>
  <c r="D481" i="8"/>
  <c r="A482" i="8" l="1"/>
  <c r="F482" i="8"/>
  <c r="E482" i="8"/>
  <c r="B483" i="8"/>
  <c r="G482" i="8"/>
  <c r="D482" i="8"/>
  <c r="C482" i="8"/>
  <c r="F483" i="8" l="1"/>
  <c r="E483" i="8"/>
  <c r="D483" i="8"/>
  <c r="C483" i="8"/>
  <c r="A483" i="8"/>
  <c r="G483" i="8"/>
  <c r="B484" i="8"/>
  <c r="B485" i="8" l="1"/>
  <c r="F484" i="8"/>
  <c r="D484" i="8"/>
  <c r="C484" i="8"/>
  <c r="A484" i="8"/>
  <c r="G484" i="8"/>
  <c r="E484" i="8"/>
  <c r="D485" i="8" l="1"/>
  <c r="C485" i="8"/>
  <c r="A485" i="8"/>
  <c r="B486" i="8"/>
  <c r="G485" i="8"/>
  <c r="F485" i="8"/>
  <c r="E485" i="8"/>
  <c r="B487" i="8" l="1"/>
  <c r="G486" i="8"/>
  <c r="F486" i="8"/>
  <c r="D486" i="8"/>
  <c r="A486" i="8"/>
  <c r="E486" i="8"/>
  <c r="C486" i="8"/>
  <c r="A487" i="8" l="1"/>
  <c r="B488" i="8"/>
  <c r="G487" i="8"/>
  <c r="F487" i="8"/>
  <c r="E487" i="8"/>
  <c r="D487" i="8"/>
  <c r="C487" i="8"/>
  <c r="G488" i="8" l="1"/>
  <c r="F488" i="8"/>
  <c r="E488" i="8"/>
  <c r="D488" i="8"/>
  <c r="A488" i="8"/>
  <c r="B489" i="8"/>
  <c r="C488" i="8"/>
  <c r="B490" i="8" l="1"/>
  <c r="G489" i="8"/>
  <c r="E489" i="8"/>
  <c r="D489" i="8"/>
  <c r="A489" i="8"/>
  <c r="F489" i="8"/>
  <c r="C489" i="8"/>
  <c r="E490" i="8" l="1"/>
  <c r="D490" i="8"/>
  <c r="C490" i="8"/>
  <c r="B491" i="8"/>
  <c r="G490" i="8"/>
  <c r="F490" i="8"/>
  <c r="A490" i="8"/>
  <c r="B492" i="8" l="1"/>
  <c r="G491" i="8"/>
  <c r="E491" i="8"/>
  <c r="C491" i="8"/>
  <c r="F491" i="8"/>
  <c r="D491" i="8"/>
  <c r="A491" i="8"/>
  <c r="C492" i="8" l="1"/>
  <c r="A492" i="8"/>
  <c r="G492" i="8"/>
  <c r="D492" i="8"/>
  <c r="B493" i="8"/>
  <c r="F492" i="8"/>
  <c r="E492" i="8"/>
  <c r="G493" i="8" l="1"/>
  <c r="F493" i="8"/>
  <c r="E493" i="8"/>
  <c r="C493" i="8"/>
  <c r="A493" i="8"/>
  <c r="B494" i="8"/>
  <c r="D493" i="8"/>
  <c r="A494" i="8" l="1"/>
  <c r="F494" i="8"/>
  <c r="E494" i="8"/>
  <c r="B495" i="8"/>
  <c r="G494" i="8"/>
  <c r="D494" i="8"/>
  <c r="C494" i="8"/>
  <c r="F495" i="8" l="1"/>
  <c r="E495" i="8"/>
  <c r="D495" i="8"/>
  <c r="C495" i="8"/>
  <c r="A495" i="8"/>
  <c r="B496" i="8"/>
  <c r="G495" i="8"/>
  <c r="B497" i="8" l="1"/>
  <c r="F496" i="8"/>
  <c r="D496" i="8"/>
  <c r="C496" i="8"/>
  <c r="A496" i="8"/>
  <c r="G496" i="8"/>
  <c r="E496" i="8"/>
  <c r="D497" i="8" l="1"/>
  <c r="C497" i="8"/>
  <c r="A497" i="8"/>
  <c r="B498" i="8"/>
  <c r="G497" i="8"/>
  <c r="F497" i="8"/>
  <c r="E497" i="8"/>
  <c r="B499" i="8" l="1"/>
  <c r="G498" i="8"/>
  <c r="F498" i="8"/>
  <c r="D498" i="8"/>
  <c r="A498" i="8"/>
  <c r="E498" i="8"/>
  <c r="C498" i="8"/>
  <c r="A499" i="8" l="1"/>
  <c r="B500" i="8"/>
  <c r="G499" i="8"/>
  <c r="F499" i="8"/>
  <c r="E499" i="8"/>
  <c r="D499" i="8"/>
  <c r="C499" i="8"/>
  <c r="G500" i="8" l="1"/>
  <c r="F500" i="8"/>
  <c r="E500" i="8"/>
  <c r="D500" i="8"/>
  <c r="C500" i="8"/>
  <c r="A500" i="8"/>
  <c r="H14" i="1" l="1"/>
  <c r="G14" i="1" s="1"/>
  <c r="H13" i="1"/>
  <c r="G13" i="1" s="1"/>
  <c r="P147" i="6"/>
  <c r="P100" i="6"/>
  <c r="O100" i="6"/>
  <c r="Q100" i="6" s="1"/>
  <c r="O89" i="6"/>
  <c r="O87" i="6"/>
  <c r="P75" i="6"/>
  <c r="O75" i="6"/>
  <c r="Q75" i="6" s="1"/>
  <c r="O68" i="6"/>
  <c r="P66" i="6"/>
  <c r="O66" i="6"/>
  <c r="Q66" i="6" s="1"/>
  <c r="P61" i="6"/>
  <c r="O61" i="6"/>
  <c r="O57" i="6"/>
  <c r="P56" i="6"/>
  <c r="Q56" i="6" s="1"/>
  <c r="O56" i="6"/>
  <c r="P51" i="6"/>
  <c r="O47" i="6"/>
  <c r="Q46" i="6"/>
  <c r="P46" i="6"/>
  <c r="O46" i="6"/>
  <c r="O40" i="6"/>
  <c r="P37" i="6"/>
  <c r="O37" i="6"/>
  <c r="Q37" i="6" s="1"/>
  <c r="O31" i="6"/>
  <c r="P30" i="6"/>
  <c r="O30" i="6"/>
  <c r="Q30" i="6" s="1"/>
  <c r="P25" i="6"/>
  <c r="O25" i="6"/>
  <c r="Q25" i="6" s="1"/>
  <c r="L25" i="6"/>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L49" i="6" s="1"/>
  <c r="L50" i="6" s="1"/>
  <c r="L51" i="6" s="1"/>
  <c r="L52" i="6" s="1"/>
  <c r="L53" i="6" s="1"/>
  <c r="L54" i="6" s="1"/>
  <c r="L55" i="6" s="1"/>
  <c r="L56" i="6" s="1"/>
  <c r="L57" i="6" s="1"/>
  <c r="L58" i="6" s="1"/>
  <c r="L59" i="6" s="1"/>
  <c r="L60" i="6" s="1"/>
  <c r="L61" i="6" s="1"/>
  <c r="L62" i="6" s="1"/>
  <c r="L63" i="6" s="1"/>
  <c r="L64" i="6" s="1"/>
  <c r="L65" i="6" s="1"/>
  <c r="L66" i="6" s="1"/>
  <c r="L67" i="6" s="1"/>
  <c r="L68" i="6" s="1"/>
  <c r="L69" i="6" s="1"/>
  <c r="L70" i="6" s="1"/>
  <c r="L71" i="6" s="1"/>
  <c r="L72" i="6" s="1"/>
  <c r="L73" i="6" s="1"/>
  <c r="L74" i="6" s="1"/>
  <c r="L75" i="6" s="1"/>
  <c r="L76" i="6" s="1"/>
  <c r="L77" i="6" s="1"/>
  <c r="L78" i="6" s="1"/>
  <c r="L79" i="6" s="1"/>
  <c r="L80" i="6" s="1"/>
  <c r="L81" i="6" s="1"/>
  <c r="L82" i="6" s="1"/>
  <c r="L83" i="6" s="1"/>
  <c r="L84" i="6" s="1"/>
  <c r="L85" i="6" s="1"/>
  <c r="L86" i="6" s="1"/>
  <c r="L87" i="6" s="1"/>
  <c r="L88" i="6" s="1"/>
  <c r="L89" i="6" s="1"/>
  <c r="L90" i="6" s="1"/>
  <c r="L91" i="6" s="1"/>
  <c r="L92" i="6" s="1"/>
  <c r="L93" i="6" s="1"/>
  <c r="L94" i="6" s="1"/>
  <c r="L95" i="6" s="1"/>
  <c r="L96" i="6" s="1"/>
  <c r="L97" i="6" s="1"/>
  <c r="L98" i="6" s="1"/>
  <c r="L99" i="6" s="1"/>
  <c r="L100" i="6" s="1"/>
  <c r="L101" i="6" s="1"/>
  <c r="L102" i="6" s="1"/>
  <c r="L103" i="6" s="1"/>
  <c r="L104" i="6" s="1"/>
  <c r="L105" i="6" s="1"/>
  <c r="L106" i="6" s="1"/>
  <c r="L107" i="6" s="1"/>
  <c r="L108" i="6" s="1"/>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O21" i="6"/>
  <c r="P20" i="6"/>
  <c r="O20" i="6"/>
  <c r="L18" i="6"/>
  <c r="L19" i="6" s="1"/>
  <c r="L20" i="6" s="1"/>
  <c r="L21" i="6" s="1"/>
  <c r="L22" i="6" s="1"/>
  <c r="L23" i="6" s="1"/>
  <c r="L24" i="6" s="1"/>
  <c r="P16" i="6"/>
  <c r="P14" i="6"/>
  <c r="O14" i="6"/>
  <c r="Q14" i="6" s="1"/>
  <c r="N14" i="6"/>
  <c r="R14" i="6" s="1"/>
  <c r="N15" i="6" s="1"/>
  <c r="L14" i="6"/>
  <c r="L15" i="6" s="1"/>
  <c r="L16" i="6" s="1"/>
  <c r="L17" i="6" s="1"/>
  <c r="G14" i="6"/>
  <c r="E14" i="6"/>
  <c r="C14" i="6"/>
  <c r="B14" i="6"/>
  <c r="D14" i="6" s="1"/>
  <c r="F14" i="6" s="1"/>
  <c r="D8" i="6"/>
  <c r="D9" i="6" s="1"/>
  <c r="P7" i="6"/>
  <c r="O163" i="6" s="1"/>
  <c r="P6" i="6"/>
  <c r="O8" i="6" s="1"/>
  <c r="O9" i="6" s="1"/>
  <c r="B18" i="5"/>
  <c r="B19" i="5" s="1"/>
  <c r="A18" i="5"/>
  <c r="B17" i="5"/>
  <c r="A17" i="5"/>
  <c r="D9" i="5"/>
  <c r="M8" i="5"/>
  <c r="D8" i="5"/>
  <c r="M7" i="5"/>
  <c r="M6" i="5"/>
  <c r="M5" i="5"/>
  <c r="M4" i="5"/>
  <c r="E10" i="5" s="1"/>
  <c r="H32" i="1"/>
  <c r="H33" i="1" s="1"/>
  <c r="G25" i="1"/>
  <c r="G27" i="1"/>
  <c r="G28" i="1"/>
  <c r="G29" i="1"/>
  <c r="G30" i="1"/>
  <c r="G31" i="1"/>
  <c r="G32" i="1"/>
  <c r="G24" i="1"/>
  <c r="G15" i="1"/>
  <c r="G16" i="1"/>
  <c r="G17" i="1"/>
  <c r="G18" i="1"/>
  <c r="G19" i="1"/>
  <c r="G20" i="1"/>
  <c r="H19" i="1"/>
  <c r="H20" i="1"/>
  <c r="H18" i="1"/>
  <c r="H17" i="1"/>
  <c r="H16" i="1"/>
  <c r="H15" i="1"/>
  <c r="E32" i="1"/>
  <c r="F30" i="1"/>
  <c r="F31" i="1"/>
  <c r="F27" i="1"/>
  <c r="F25" i="1"/>
  <c r="F24" i="1"/>
  <c r="F29" i="1"/>
  <c r="F28" i="1"/>
  <c r="A19" i="5" l="1"/>
  <c r="B20" i="5"/>
  <c r="E12" i="5"/>
  <c r="E11" i="5"/>
  <c r="E18" i="5"/>
  <c r="Q31" i="6"/>
  <c r="Q20" i="6"/>
  <c r="Q61" i="6"/>
  <c r="P87" i="6"/>
  <c r="Q87" i="6" s="1"/>
  <c r="P146" i="6"/>
  <c r="P21" i="6"/>
  <c r="Q21" i="6" s="1"/>
  <c r="O26" i="6"/>
  <c r="P52" i="6"/>
  <c r="O231" i="6"/>
  <c r="P226" i="6"/>
  <c r="O226" i="6"/>
  <c r="P232" i="6"/>
  <c r="O221" i="6"/>
  <c r="P216" i="6"/>
  <c r="O232" i="6"/>
  <c r="P227" i="6"/>
  <c r="O216" i="6"/>
  <c r="O227" i="6"/>
  <c r="P233" i="6"/>
  <c r="O222" i="6"/>
  <c r="P217" i="6"/>
  <c r="O233" i="6"/>
  <c r="Q233" i="6" s="1"/>
  <c r="P228" i="6"/>
  <c r="O217" i="6"/>
  <c r="Q217" i="6" s="1"/>
  <c r="O223" i="6"/>
  <c r="P218" i="6"/>
  <c r="O215" i="6"/>
  <c r="O206" i="6"/>
  <c r="P201" i="6"/>
  <c r="O190" i="6"/>
  <c r="P185" i="6"/>
  <c r="P236" i="6"/>
  <c r="P225" i="6"/>
  <c r="O218" i="6"/>
  <c r="Q218" i="6" s="1"/>
  <c r="P212" i="6"/>
  <c r="O201" i="6"/>
  <c r="Q201" i="6" s="1"/>
  <c r="P196" i="6"/>
  <c r="O185" i="6"/>
  <c r="Q185" i="6" s="1"/>
  <c r="P180" i="6"/>
  <c r="O236" i="6"/>
  <c r="Q236" i="6" s="1"/>
  <c r="P229" i="6"/>
  <c r="O225" i="6"/>
  <c r="O212" i="6"/>
  <c r="P207" i="6"/>
  <c r="O196" i="6"/>
  <c r="P191" i="6"/>
  <c r="O180" i="6"/>
  <c r="P175" i="6"/>
  <c r="O229" i="6"/>
  <c r="Q229" i="6" s="1"/>
  <c r="O207" i="6"/>
  <c r="Q207" i="6" s="1"/>
  <c r="P202" i="6"/>
  <c r="O191" i="6"/>
  <c r="Q191" i="6" s="1"/>
  <c r="P186" i="6"/>
  <c r="O175" i="6"/>
  <c r="P170" i="6"/>
  <c r="O159" i="6"/>
  <c r="P154" i="6"/>
  <c r="P213" i="6"/>
  <c r="O202" i="6"/>
  <c r="P197" i="6"/>
  <c r="O186" i="6"/>
  <c r="Q186" i="6" s="1"/>
  <c r="P181" i="6"/>
  <c r="O170" i="6"/>
  <c r="Q170" i="6" s="1"/>
  <c r="P165" i="6"/>
  <c r="P221" i="6"/>
  <c r="O213" i="6"/>
  <c r="P208" i="6"/>
  <c r="O197" i="6"/>
  <c r="P192" i="6"/>
  <c r="O181" i="6"/>
  <c r="P176" i="6"/>
  <c r="O165" i="6"/>
  <c r="P231" i="6"/>
  <c r="O208" i="6"/>
  <c r="P203" i="6"/>
  <c r="O192" i="6"/>
  <c r="Q192" i="6" s="1"/>
  <c r="P187" i="6"/>
  <c r="O176" i="6"/>
  <c r="Q176" i="6" s="1"/>
  <c r="P171" i="6"/>
  <c r="O160" i="6"/>
  <c r="Q160" i="6" s="1"/>
  <c r="P155" i="6"/>
  <c r="P235" i="6"/>
  <c r="P224" i="6"/>
  <c r="P219" i="6"/>
  <c r="O203" i="6"/>
  <c r="P198" i="6"/>
  <c r="O187" i="6"/>
  <c r="P182" i="6"/>
  <c r="O171" i="6"/>
  <c r="P166" i="6"/>
  <c r="O155" i="6"/>
  <c r="P210" i="6"/>
  <c r="O199" i="6"/>
  <c r="P194" i="6"/>
  <c r="P230" i="6"/>
  <c r="O210" i="6"/>
  <c r="Q210" i="6" s="1"/>
  <c r="P205" i="6"/>
  <c r="P234" i="6"/>
  <c r="O230" i="6"/>
  <c r="O205" i="6"/>
  <c r="Q205" i="6" s="1"/>
  <c r="P200" i="6"/>
  <c r="O234" i="6"/>
  <c r="O194" i="6"/>
  <c r="O189" i="6"/>
  <c r="P184" i="6"/>
  <c r="O164" i="6"/>
  <c r="Q164" i="6" s="1"/>
  <c r="P162" i="6"/>
  <c r="O154" i="6"/>
  <c r="Q154" i="6" s="1"/>
  <c r="O149" i="6"/>
  <c r="Q149" i="6" s="1"/>
  <c r="P144" i="6"/>
  <c r="O133" i="6"/>
  <c r="Q133" i="6" s="1"/>
  <c r="P128" i="6"/>
  <c r="O117" i="6"/>
  <c r="P112" i="6"/>
  <c r="O101" i="6"/>
  <c r="P96" i="6"/>
  <c r="P211" i="6"/>
  <c r="O184" i="6"/>
  <c r="P179" i="6"/>
  <c r="O162" i="6"/>
  <c r="P157" i="6"/>
  <c r="O144" i="6"/>
  <c r="Q144" i="6" s="1"/>
  <c r="P139" i="6"/>
  <c r="O211" i="6"/>
  <c r="Q211" i="6" s="1"/>
  <c r="O179" i="6"/>
  <c r="Q179" i="6" s="1"/>
  <c r="P169" i="6"/>
  <c r="P167" i="6"/>
  <c r="O157" i="6"/>
  <c r="P150" i="6"/>
  <c r="O139" i="6"/>
  <c r="P134" i="6"/>
  <c r="O123" i="6"/>
  <c r="P118" i="6"/>
  <c r="O107" i="6"/>
  <c r="P102" i="6"/>
  <c r="P220" i="6"/>
  <c r="P215" i="6"/>
  <c r="P199" i="6"/>
  <c r="O169" i="6"/>
  <c r="O167" i="6"/>
  <c r="O150" i="6"/>
  <c r="Q150" i="6" s="1"/>
  <c r="O220" i="6"/>
  <c r="P193" i="6"/>
  <c r="P188" i="6"/>
  <c r="P160" i="6"/>
  <c r="O145" i="6"/>
  <c r="P140" i="6"/>
  <c r="O129" i="6"/>
  <c r="P124" i="6"/>
  <c r="O113" i="6"/>
  <c r="P108" i="6"/>
  <c r="O97" i="6"/>
  <c r="Q97" i="6" s="1"/>
  <c r="O219" i="6"/>
  <c r="Q219" i="6" s="1"/>
  <c r="P214" i="6"/>
  <c r="O193" i="6"/>
  <c r="Q193" i="6" s="1"/>
  <c r="O188" i="6"/>
  <c r="Q188" i="6" s="1"/>
  <c r="P183" i="6"/>
  <c r="P172" i="6"/>
  <c r="P151" i="6"/>
  <c r="O140" i="6"/>
  <c r="Q140" i="6" s="1"/>
  <c r="O178" i="6"/>
  <c r="O174" i="6"/>
  <c r="Q174" i="6" s="1"/>
  <c r="P163" i="6"/>
  <c r="Q163" i="6" s="1"/>
  <c r="O146" i="6"/>
  <c r="P141" i="6"/>
  <c r="O130" i="6"/>
  <c r="Q130" i="6" s="1"/>
  <c r="P125" i="6"/>
  <c r="O114" i="6"/>
  <c r="P195" i="6"/>
  <c r="O195" i="6"/>
  <c r="Q195" i="6" s="1"/>
  <c r="O235" i="6"/>
  <c r="Q235" i="6" s="1"/>
  <c r="O228" i="6"/>
  <c r="Q228" i="6" s="1"/>
  <c r="P222" i="6"/>
  <c r="P204" i="6"/>
  <c r="O204" i="6"/>
  <c r="Q204" i="6" s="1"/>
  <c r="O183" i="6"/>
  <c r="Q183" i="6" s="1"/>
  <c r="P156" i="6"/>
  <c r="O147" i="6"/>
  <c r="Q147" i="6" s="1"/>
  <c r="P145" i="6"/>
  <c r="O141" i="6"/>
  <c r="Q141" i="6" s="1"/>
  <c r="P130" i="6"/>
  <c r="O122" i="6"/>
  <c r="Q122" i="6" s="1"/>
  <c r="P117" i="6"/>
  <c r="O106" i="6"/>
  <c r="P94" i="6"/>
  <c r="O83" i="6"/>
  <c r="P78" i="6"/>
  <c r="O67" i="6"/>
  <c r="Q67" i="6" s="1"/>
  <c r="P62" i="6"/>
  <c r="O51" i="6"/>
  <c r="Q51" i="6" s="1"/>
  <c r="O198" i="6"/>
  <c r="Q198" i="6" s="1"/>
  <c r="P178" i="6"/>
  <c r="P168" i="6"/>
  <c r="O156" i="6"/>
  <c r="Q156" i="6" s="1"/>
  <c r="O151" i="6"/>
  <c r="Q151" i="6" s="1"/>
  <c r="P143" i="6"/>
  <c r="P137" i="6"/>
  <c r="O125" i="6"/>
  <c r="Q125" i="6" s="1"/>
  <c r="P120" i="6"/>
  <c r="O112" i="6"/>
  <c r="Q112" i="6" s="1"/>
  <c r="O94" i="6"/>
  <c r="Q94" i="6" s="1"/>
  <c r="P89" i="6"/>
  <c r="Q89" i="6" s="1"/>
  <c r="O78" i="6"/>
  <c r="P73" i="6"/>
  <c r="O62" i="6"/>
  <c r="Q62" i="6" s="1"/>
  <c r="P57" i="6"/>
  <c r="Q57" i="6" s="1"/>
  <c r="P209" i="6"/>
  <c r="P190" i="6"/>
  <c r="O168" i="6"/>
  <c r="Q168" i="6" s="1"/>
  <c r="P149" i="6"/>
  <c r="O143" i="6"/>
  <c r="O137" i="6"/>
  <c r="Q137" i="6" s="1"/>
  <c r="P135" i="6"/>
  <c r="O120" i="6"/>
  <c r="Q120" i="6" s="1"/>
  <c r="P115" i="6"/>
  <c r="O209" i="6"/>
  <c r="Q209" i="6" s="1"/>
  <c r="P189" i="6"/>
  <c r="P174" i="6"/>
  <c r="P159" i="6"/>
  <c r="P153" i="6"/>
  <c r="O135" i="6"/>
  <c r="O115" i="6"/>
  <c r="P104" i="6"/>
  <c r="O98" i="6"/>
  <c r="P95" i="6"/>
  <c r="O84" i="6"/>
  <c r="P79" i="6"/>
  <c r="O224" i="6"/>
  <c r="Q224" i="6" s="1"/>
  <c r="O182" i="6"/>
  <c r="Q182" i="6" s="1"/>
  <c r="P161" i="6"/>
  <c r="O153" i="6"/>
  <c r="Q153" i="6" s="1"/>
  <c r="P110" i="6"/>
  <c r="P107" i="6"/>
  <c r="O104" i="6"/>
  <c r="P101" i="6"/>
  <c r="O95" i="6"/>
  <c r="Q95" i="6" s="1"/>
  <c r="P90" i="6"/>
  <c r="O79" i="6"/>
  <c r="P74" i="6"/>
  <c r="O63" i="6"/>
  <c r="P58" i="6"/>
  <c r="O161" i="6"/>
  <c r="P158" i="6"/>
  <c r="O128" i="6"/>
  <c r="Q128" i="6" s="1"/>
  <c r="P123" i="6"/>
  <c r="O110" i="6"/>
  <c r="O90" i="6"/>
  <c r="Q90" i="6" s="1"/>
  <c r="P85" i="6"/>
  <c r="O74" i="6"/>
  <c r="Q74" i="6" s="1"/>
  <c r="P69" i="6"/>
  <c r="O58" i="6"/>
  <c r="Q58" i="6" s="1"/>
  <c r="P53" i="6"/>
  <c r="P206" i="6"/>
  <c r="P177" i="6"/>
  <c r="O158" i="6"/>
  <c r="P133" i="6"/>
  <c r="P131" i="6"/>
  <c r="O118" i="6"/>
  <c r="Q118" i="6" s="1"/>
  <c r="P113" i="6"/>
  <c r="O85" i="6"/>
  <c r="Q85" i="6" s="1"/>
  <c r="P80" i="6"/>
  <c r="O69" i="6"/>
  <c r="Q69" i="6" s="1"/>
  <c r="P64" i="6"/>
  <c r="O166" i="6"/>
  <c r="Q166" i="6" s="1"/>
  <c r="O138" i="6"/>
  <c r="Q138" i="6" s="1"/>
  <c r="O124" i="6"/>
  <c r="O214" i="6"/>
  <c r="O172" i="6"/>
  <c r="Q172" i="6" s="1"/>
  <c r="O134" i="6"/>
  <c r="Q134" i="6" s="1"/>
  <c r="P132" i="6"/>
  <c r="P127" i="6"/>
  <c r="P109" i="6"/>
  <c r="P92" i="6"/>
  <c r="P86" i="6"/>
  <c r="O52" i="6"/>
  <c r="Q52" i="6" s="1"/>
  <c r="O48" i="6"/>
  <c r="Q48" i="6" s="1"/>
  <c r="P43" i="6"/>
  <c r="O32" i="6"/>
  <c r="Q32" i="6" s="1"/>
  <c r="P27" i="6"/>
  <c r="O16" i="6"/>
  <c r="Q16" i="6" s="1"/>
  <c r="P138" i="6"/>
  <c r="O109" i="6"/>
  <c r="O96" i="6"/>
  <c r="Q96" i="6" s="1"/>
  <c r="O92" i="6"/>
  <c r="Q92" i="6" s="1"/>
  <c r="O86" i="6"/>
  <c r="O80" i="6"/>
  <c r="P67" i="6"/>
  <c r="P65" i="6"/>
  <c r="P60" i="6"/>
  <c r="O43" i="6"/>
  <c r="P38" i="6"/>
  <c r="O27" i="6"/>
  <c r="Q27" i="6" s="1"/>
  <c r="P22" i="6"/>
  <c r="P88" i="6"/>
  <c r="P84" i="6"/>
  <c r="P82" i="6"/>
  <c r="P76" i="6"/>
  <c r="O65" i="6"/>
  <c r="O60" i="6"/>
  <c r="Q60" i="6" s="1"/>
  <c r="P55" i="6"/>
  <c r="P49" i="6"/>
  <c r="O38" i="6"/>
  <c r="P33" i="6"/>
  <c r="O22" i="6"/>
  <c r="P17" i="6"/>
  <c r="O200" i="6"/>
  <c r="Q200" i="6" s="1"/>
  <c r="O177" i="6"/>
  <c r="Q177" i="6" s="1"/>
  <c r="P114" i="6"/>
  <c r="P111" i="6"/>
  <c r="P106" i="6"/>
  <c r="P103" i="6"/>
  <c r="O88" i="6"/>
  <c r="Q88" i="6" s="1"/>
  <c r="O82" i="6"/>
  <c r="Q82" i="6" s="1"/>
  <c r="O76" i="6"/>
  <c r="O55" i="6"/>
  <c r="O49" i="6"/>
  <c r="Q49" i="6" s="1"/>
  <c r="P44" i="6"/>
  <c r="O33" i="6"/>
  <c r="Q33" i="6" s="1"/>
  <c r="P28" i="6"/>
  <c r="O17" i="6"/>
  <c r="Q17" i="6" s="1"/>
  <c r="O132" i="6"/>
  <c r="Q132" i="6" s="1"/>
  <c r="O111" i="6"/>
  <c r="O108" i="6"/>
  <c r="Q108" i="6" s="1"/>
  <c r="O103" i="6"/>
  <c r="Q103" i="6" s="1"/>
  <c r="P98" i="6"/>
  <c r="P72" i="6"/>
  <c r="P70" i="6"/>
  <c r="P63" i="6"/>
  <c r="O44" i="6"/>
  <c r="Q44" i="6" s="1"/>
  <c r="P39" i="6"/>
  <c r="O28" i="6"/>
  <c r="Q28" i="6" s="1"/>
  <c r="P23" i="6"/>
  <c r="P142" i="6"/>
  <c r="P136" i="6"/>
  <c r="O131" i="6"/>
  <c r="Q131" i="6" s="1"/>
  <c r="O72" i="6"/>
  <c r="O70" i="6"/>
  <c r="O53" i="6"/>
  <c r="P50" i="6"/>
  <c r="O39" i="6"/>
  <c r="Q39" i="6" s="1"/>
  <c r="P34" i="6"/>
  <c r="O23" i="6"/>
  <c r="Q23" i="6" s="1"/>
  <c r="P18" i="6"/>
  <c r="P148" i="6"/>
  <c r="O142" i="6"/>
  <c r="Q142" i="6" s="1"/>
  <c r="O136" i="6"/>
  <c r="O127" i="6"/>
  <c r="Q127" i="6" s="1"/>
  <c r="P105" i="6"/>
  <c r="O50" i="6"/>
  <c r="P45" i="6"/>
  <c r="O34" i="6"/>
  <c r="P29" i="6"/>
  <c r="O18" i="6"/>
  <c r="O148" i="6"/>
  <c r="P126" i="6"/>
  <c r="P119" i="6"/>
  <c r="P116" i="6"/>
  <c r="O105" i="6"/>
  <c r="Q105" i="6" s="1"/>
  <c r="P91" i="6"/>
  <c r="P68" i="6"/>
  <c r="Q68" i="6" s="1"/>
  <c r="O45" i="6"/>
  <c r="P40" i="6"/>
  <c r="Q40" i="6" s="1"/>
  <c r="O29" i="6"/>
  <c r="Q29" i="6" s="1"/>
  <c r="P24" i="6"/>
  <c r="P164" i="6"/>
  <c r="O126" i="6"/>
  <c r="O119" i="6"/>
  <c r="O116" i="6"/>
  <c r="O173" i="6"/>
  <c r="Q173" i="6" s="1"/>
  <c r="P97" i="6"/>
  <c r="P83" i="6"/>
  <c r="P77" i="6"/>
  <c r="O59" i="6"/>
  <c r="Q59" i="6" s="1"/>
  <c r="P54" i="6"/>
  <c r="O41" i="6"/>
  <c r="Q41" i="6" s="1"/>
  <c r="P36" i="6"/>
  <c r="P121" i="6"/>
  <c r="P99" i="6"/>
  <c r="O77" i="6"/>
  <c r="O73" i="6"/>
  <c r="P71" i="6"/>
  <c r="O54" i="6"/>
  <c r="P47" i="6"/>
  <c r="Q47" i="6" s="1"/>
  <c r="O36" i="6"/>
  <c r="P31" i="6"/>
  <c r="P152" i="6"/>
  <c r="O121" i="6"/>
  <c r="Q121" i="6" s="1"/>
  <c r="O99" i="6"/>
  <c r="Q99" i="6" s="1"/>
  <c r="O71" i="6"/>
  <c r="Q71" i="6" s="1"/>
  <c r="O152" i="6"/>
  <c r="Q152" i="6" s="1"/>
  <c r="P129" i="6"/>
  <c r="P26" i="6"/>
  <c r="P48" i="6"/>
  <c r="O102" i="6"/>
  <c r="Q102" i="6" s="1"/>
  <c r="O15" i="6"/>
  <c r="Q15" i="6" s="1"/>
  <c r="P41" i="6"/>
  <c r="O81" i="6"/>
  <c r="P122" i="6"/>
  <c r="P173" i="6"/>
  <c r="P15" i="6"/>
  <c r="R15" i="6" s="1"/>
  <c r="N16" i="6" s="1"/>
  <c r="R16" i="6" s="1"/>
  <c r="N17" i="6" s="1"/>
  <c r="R17" i="6" s="1"/>
  <c r="N18" i="6" s="1"/>
  <c r="R18" i="6" s="1"/>
  <c r="N19" i="6" s="1"/>
  <c r="R19" i="6" s="1"/>
  <c r="N20" i="6" s="1"/>
  <c r="R20" i="6" s="1"/>
  <c r="N21" i="6" s="1"/>
  <c r="R21" i="6" s="1"/>
  <c r="N22" i="6" s="1"/>
  <c r="R22" i="6" s="1"/>
  <c r="N23" i="6" s="1"/>
  <c r="R23" i="6" s="1"/>
  <c r="N24" i="6" s="1"/>
  <c r="R24" i="6" s="1"/>
  <c r="N25" i="6" s="1"/>
  <c r="R25" i="6" s="1"/>
  <c r="N26" i="6" s="1"/>
  <c r="R26" i="6" s="1"/>
  <c r="N27" i="6" s="1"/>
  <c r="R27" i="6" s="1"/>
  <c r="N28" i="6" s="1"/>
  <c r="R28" i="6" s="1"/>
  <c r="N29" i="6" s="1"/>
  <c r="R29" i="6" s="1"/>
  <c r="N30" i="6" s="1"/>
  <c r="R30" i="6" s="1"/>
  <c r="N31" i="6" s="1"/>
  <c r="R31" i="6" s="1"/>
  <c r="N32" i="6" s="1"/>
  <c r="R32" i="6" s="1"/>
  <c r="N33" i="6" s="1"/>
  <c r="R33" i="6" s="1"/>
  <c r="N34" i="6" s="1"/>
  <c r="R34" i="6" s="1"/>
  <c r="N35" i="6" s="1"/>
  <c r="R35" i="6" s="1"/>
  <c r="N36" i="6" s="1"/>
  <c r="R36" i="6" s="1"/>
  <c r="N37" i="6" s="1"/>
  <c r="R37" i="6" s="1"/>
  <c r="N38" i="6" s="1"/>
  <c r="R38" i="6" s="1"/>
  <c r="N39" i="6" s="1"/>
  <c r="R39" i="6" s="1"/>
  <c r="N40" i="6" s="1"/>
  <c r="R40" i="6" s="1"/>
  <c r="N41" i="6" s="1"/>
  <c r="R41" i="6" s="1"/>
  <c r="N42" i="6" s="1"/>
  <c r="R42" i="6" s="1"/>
  <c r="N43" i="6" s="1"/>
  <c r="R43" i="6" s="1"/>
  <c r="N44" i="6" s="1"/>
  <c r="R44" i="6" s="1"/>
  <c r="N45" i="6" s="1"/>
  <c r="R45" i="6" s="1"/>
  <c r="N46" i="6" s="1"/>
  <c r="R46" i="6" s="1"/>
  <c r="N47" i="6" s="1"/>
  <c r="R47" i="6" s="1"/>
  <c r="N48" i="6" s="1"/>
  <c r="R48" i="6" s="1"/>
  <c r="N49" i="6" s="1"/>
  <c r="R49" i="6" s="1"/>
  <c r="N50" i="6" s="1"/>
  <c r="R50" i="6" s="1"/>
  <c r="N51" i="6" s="1"/>
  <c r="R51" i="6" s="1"/>
  <c r="N52" i="6" s="1"/>
  <c r="R52" i="6" s="1"/>
  <c r="N53" i="6" s="1"/>
  <c r="R53" i="6" s="1"/>
  <c r="N54" i="6" s="1"/>
  <c r="R54" i="6" s="1"/>
  <c r="N55" i="6" s="1"/>
  <c r="R55" i="6" s="1"/>
  <c r="N56" i="6" s="1"/>
  <c r="R56" i="6" s="1"/>
  <c r="N57" i="6" s="1"/>
  <c r="R57" i="6" s="1"/>
  <c r="N58" i="6" s="1"/>
  <c r="R58" i="6" s="1"/>
  <c r="N59" i="6" s="1"/>
  <c r="R59" i="6" s="1"/>
  <c r="N60" i="6" s="1"/>
  <c r="R60" i="6" s="1"/>
  <c r="N61" i="6" s="1"/>
  <c r="R61" i="6" s="1"/>
  <c r="N62" i="6" s="1"/>
  <c r="R62" i="6" s="1"/>
  <c r="N63" i="6" s="1"/>
  <c r="R63" i="6" s="1"/>
  <c r="N64" i="6" s="1"/>
  <c r="R64" i="6" s="1"/>
  <c r="N65" i="6" s="1"/>
  <c r="R65" i="6" s="1"/>
  <c r="N66" i="6" s="1"/>
  <c r="R66" i="6" s="1"/>
  <c r="N67" i="6" s="1"/>
  <c r="R67" i="6" s="1"/>
  <c r="N68" i="6" s="1"/>
  <c r="R68" i="6" s="1"/>
  <c r="N69" i="6" s="1"/>
  <c r="R69" i="6" s="1"/>
  <c r="N70" i="6" s="1"/>
  <c r="R70" i="6" s="1"/>
  <c r="N71" i="6" s="1"/>
  <c r="R71" i="6" s="1"/>
  <c r="N72" i="6" s="1"/>
  <c r="R72" i="6" s="1"/>
  <c r="N73" i="6" s="1"/>
  <c r="R73" i="6" s="1"/>
  <c r="N74" i="6" s="1"/>
  <c r="R74" i="6" s="1"/>
  <c r="N75" i="6" s="1"/>
  <c r="R75" i="6" s="1"/>
  <c r="N76" i="6" s="1"/>
  <c r="R76" i="6" s="1"/>
  <c r="N77" i="6" s="1"/>
  <c r="R77" i="6" s="1"/>
  <c r="N78" i="6" s="1"/>
  <c r="R78" i="6" s="1"/>
  <c r="N79" i="6" s="1"/>
  <c r="R79" i="6" s="1"/>
  <c r="N80" i="6" s="1"/>
  <c r="R80" i="6" s="1"/>
  <c r="N81" i="6" s="1"/>
  <c r="R81" i="6" s="1"/>
  <c r="N82" i="6" s="1"/>
  <c r="R82" i="6" s="1"/>
  <c r="N83" i="6" s="1"/>
  <c r="R83" i="6" s="1"/>
  <c r="N84" i="6" s="1"/>
  <c r="R84" i="6" s="1"/>
  <c r="N85" i="6" s="1"/>
  <c r="R85" i="6" s="1"/>
  <c r="N86" i="6" s="1"/>
  <c r="R86" i="6" s="1"/>
  <c r="N87" i="6" s="1"/>
  <c r="R87" i="6" s="1"/>
  <c r="N88" i="6" s="1"/>
  <c r="R88" i="6" s="1"/>
  <c r="N89" i="6" s="1"/>
  <c r="R89" i="6" s="1"/>
  <c r="N90" i="6" s="1"/>
  <c r="R90" i="6" s="1"/>
  <c r="N91" i="6" s="1"/>
  <c r="R91" i="6" s="1"/>
  <c r="N92" i="6" s="1"/>
  <c r="R92" i="6" s="1"/>
  <c r="N93" i="6" s="1"/>
  <c r="R93" i="6" s="1"/>
  <c r="N94" i="6" s="1"/>
  <c r="R94" i="6" s="1"/>
  <c r="N95" i="6" s="1"/>
  <c r="R95" i="6" s="1"/>
  <c r="N96" i="6" s="1"/>
  <c r="R96" i="6" s="1"/>
  <c r="N97" i="6" s="1"/>
  <c r="R97" i="6" s="1"/>
  <c r="N98" i="6" s="1"/>
  <c r="R98" i="6" s="1"/>
  <c r="N99" i="6" s="1"/>
  <c r="R99" i="6" s="1"/>
  <c r="N100" i="6" s="1"/>
  <c r="R100" i="6" s="1"/>
  <c r="N101" i="6" s="1"/>
  <c r="R101" i="6" s="1"/>
  <c r="N102" i="6" s="1"/>
  <c r="R102" i="6" s="1"/>
  <c r="N103" i="6" s="1"/>
  <c r="R103" i="6" s="1"/>
  <c r="N104" i="6" s="1"/>
  <c r="R104" i="6" s="1"/>
  <c r="N105" i="6" s="1"/>
  <c r="R105" i="6" s="1"/>
  <c r="N106" i="6" s="1"/>
  <c r="R106" i="6" s="1"/>
  <c r="N107" i="6" s="1"/>
  <c r="R107" i="6" s="1"/>
  <c r="N108" i="6" s="1"/>
  <c r="R108" i="6" s="1"/>
  <c r="N109" i="6" s="1"/>
  <c r="R109" i="6" s="1"/>
  <c r="N110" i="6" s="1"/>
  <c r="R110" i="6" s="1"/>
  <c r="N111" i="6" s="1"/>
  <c r="R111" i="6" s="1"/>
  <c r="N112" i="6" s="1"/>
  <c r="R112" i="6" s="1"/>
  <c r="N113" i="6" s="1"/>
  <c r="R113" i="6" s="1"/>
  <c r="N114" i="6" s="1"/>
  <c r="R114" i="6" s="1"/>
  <c r="N115" i="6" s="1"/>
  <c r="R115" i="6" s="1"/>
  <c r="N116" i="6" s="1"/>
  <c r="R116" i="6" s="1"/>
  <c r="N117" i="6" s="1"/>
  <c r="R117" i="6" s="1"/>
  <c r="N118" i="6" s="1"/>
  <c r="R118" i="6" s="1"/>
  <c r="N119" i="6" s="1"/>
  <c r="R119" i="6" s="1"/>
  <c r="N120" i="6" s="1"/>
  <c r="R120" i="6" s="1"/>
  <c r="N121" i="6" s="1"/>
  <c r="R121" i="6" s="1"/>
  <c r="N122" i="6" s="1"/>
  <c r="R122" i="6" s="1"/>
  <c r="N123" i="6" s="1"/>
  <c r="R123" i="6" s="1"/>
  <c r="N124" i="6" s="1"/>
  <c r="R124" i="6" s="1"/>
  <c r="N125" i="6" s="1"/>
  <c r="R125" i="6" s="1"/>
  <c r="N126" i="6" s="1"/>
  <c r="R126" i="6" s="1"/>
  <c r="N127" i="6" s="1"/>
  <c r="R127" i="6" s="1"/>
  <c r="N128" i="6" s="1"/>
  <c r="R128" i="6" s="1"/>
  <c r="N129" i="6" s="1"/>
  <c r="R129" i="6" s="1"/>
  <c r="N130" i="6" s="1"/>
  <c r="R130" i="6" s="1"/>
  <c r="N131" i="6" s="1"/>
  <c r="R131" i="6" s="1"/>
  <c r="N132" i="6" s="1"/>
  <c r="R132" i="6" s="1"/>
  <c r="N133" i="6" s="1"/>
  <c r="R133" i="6" s="1"/>
  <c r="N134" i="6" s="1"/>
  <c r="R134" i="6" s="1"/>
  <c r="N135" i="6" s="1"/>
  <c r="R135" i="6" s="1"/>
  <c r="N136" i="6" s="1"/>
  <c r="R136" i="6" s="1"/>
  <c r="N137" i="6" s="1"/>
  <c r="R137" i="6" s="1"/>
  <c r="N138" i="6" s="1"/>
  <c r="R138" i="6" s="1"/>
  <c r="N139" i="6" s="1"/>
  <c r="R139" i="6" s="1"/>
  <c r="N140" i="6" s="1"/>
  <c r="R140" i="6" s="1"/>
  <c r="N141" i="6" s="1"/>
  <c r="R141" i="6" s="1"/>
  <c r="N142" i="6" s="1"/>
  <c r="R142" i="6" s="1"/>
  <c r="N143" i="6" s="1"/>
  <c r="R143" i="6" s="1"/>
  <c r="N144" i="6" s="1"/>
  <c r="R144" i="6" s="1"/>
  <c r="N145" i="6" s="1"/>
  <c r="R145" i="6" s="1"/>
  <c r="N146" i="6" s="1"/>
  <c r="R146" i="6" s="1"/>
  <c r="N147" i="6" s="1"/>
  <c r="R147" i="6" s="1"/>
  <c r="N148" i="6" s="1"/>
  <c r="R148" i="6" s="1"/>
  <c r="N149" i="6" s="1"/>
  <c r="R149" i="6" s="1"/>
  <c r="N150" i="6" s="1"/>
  <c r="R150" i="6" s="1"/>
  <c r="N151" i="6" s="1"/>
  <c r="R151" i="6" s="1"/>
  <c r="N152" i="6" s="1"/>
  <c r="R152" i="6" s="1"/>
  <c r="N153" i="6" s="1"/>
  <c r="R153" i="6" s="1"/>
  <c r="N154" i="6" s="1"/>
  <c r="R154" i="6" s="1"/>
  <c r="N155" i="6" s="1"/>
  <c r="R155" i="6" s="1"/>
  <c r="N156" i="6" s="1"/>
  <c r="R156" i="6" s="1"/>
  <c r="N157" i="6" s="1"/>
  <c r="R157" i="6" s="1"/>
  <c r="N158" i="6" s="1"/>
  <c r="R158" i="6" s="1"/>
  <c r="N159" i="6" s="1"/>
  <c r="R159" i="6" s="1"/>
  <c r="N160" i="6" s="1"/>
  <c r="R160" i="6" s="1"/>
  <c r="N161" i="6" s="1"/>
  <c r="R161" i="6" s="1"/>
  <c r="N162" i="6" s="1"/>
  <c r="R162" i="6" s="1"/>
  <c r="N163" i="6" s="1"/>
  <c r="R163" i="6" s="1"/>
  <c r="N164" i="6" s="1"/>
  <c r="R164" i="6" s="1"/>
  <c r="N165" i="6" s="1"/>
  <c r="R165" i="6" s="1"/>
  <c r="N166" i="6" s="1"/>
  <c r="R166" i="6" s="1"/>
  <c r="N167" i="6" s="1"/>
  <c r="R167" i="6" s="1"/>
  <c r="N168" i="6" s="1"/>
  <c r="R168" i="6" s="1"/>
  <c r="N169" i="6" s="1"/>
  <c r="R169" i="6" s="1"/>
  <c r="N170" i="6" s="1"/>
  <c r="R170" i="6" s="1"/>
  <c r="N171" i="6" s="1"/>
  <c r="R171" i="6" s="1"/>
  <c r="N172" i="6" s="1"/>
  <c r="R172" i="6" s="1"/>
  <c r="N173" i="6" s="1"/>
  <c r="R173" i="6" s="1"/>
  <c r="N174" i="6" s="1"/>
  <c r="R174" i="6" s="1"/>
  <c r="N175" i="6" s="1"/>
  <c r="R175" i="6" s="1"/>
  <c r="N176" i="6" s="1"/>
  <c r="R176" i="6" s="1"/>
  <c r="N177" i="6" s="1"/>
  <c r="R177" i="6" s="1"/>
  <c r="N178" i="6" s="1"/>
  <c r="R178" i="6" s="1"/>
  <c r="N179" i="6" s="1"/>
  <c r="R179" i="6" s="1"/>
  <c r="N180" i="6" s="1"/>
  <c r="R180" i="6" s="1"/>
  <c r="N181" i="6" s="1"/>
  <c r="R181" i="6" s="1"/>
  <c r="N182" i="6" s="1"/>
  <c r="R182" i="6" s="1"/>
  <c r="N183" i="6" s="1"/>
  <c r="R183" i="6" s="1"/>
  <c r="N184" i="6" s="1"/>
  <c r="R184" i="6" s="1"/>
  <c r="N185" i="6" s="1"/>
  <c r="R185" i="6" s="1"/>
  <c r="N186" i="6" s="1"/>
  <c r="R186" i="6" s="1"/>
  <c r="N187" i="6" s="1"/>
  <c r="R187" i="6" s="1"/>
  <c r="N188" i="6" s="1"/>
  <c r="R188" i="6" s="1"/>
  <c r="N189" i="6" s="1"/>
  <c r="R189" i="6" s="1"/>
  <c r="N190" i="6" s="1"/>
  <c r="R190" i="6" s="1"/>
  <c r="N191" i="6" s="1"/>
  <c r="R191" i="6" s="1"/>
  <c r="N192" i="6" s="1"/>
  <c r="R192" i="6" s="1"/>
  <c r="N193" i="6" s="1"/>
  <c r="R193" i="6" s="1"/>
  <c r="N194" i="6" s="1"/>
  <c r="R194" i="6" s="1"/>
  <c r="N195" i="6" s="1"/>
  <c r="R195" i="6" s="1"/>
  <c r="N196" i="6" s="1"/>
  <c r="R196" i="6" s="1"/>
  <c r="N197" i="6" s="1"/>
  <c r="R197" i="6" s="1"/>
  <c r="N198" i="6" s="1"/>
  <c r="R198" i="6" s="1"/>
  <c r="N199" i="6" s="1"/>
  <c r="R199" i="6" s="1"/>
  <c r="N200" i="6" s="1"/>
  <c r="R200" i="6" s="1"/>
  <c r="N201" i="6" s="1"/>
  <c r="R201" i="6" s="1"/>
  <c r="N202" i="6" s="1"/>
  <c r="R202" i="6" s="1"/>
  <c r="N203" i="6" s="1"/>
  <c r="R203" i="6" s="1"/>
  <c r="N204" i="6" s="1"/>
  <c r="R204" i="6" s="1"/>
  <c r="N205" i="6" s="1"/>
  <c r="R205" i="6" s="1"/>
  <c r="N206" i="6" s="1"/>
  <c r="R206" i="6" s="1"/>
  <c r="N207" i="6" s="1"/>
  <c r="R207" i="6" s="1"/>
  <c r="N208" i="6" s="1"/>
  <c r="R208" i="6" s="1"/>
  <c r="N209" i="6" s="1"/>
  <c r="R209" i="6" s="1"/>
  <c r="N210" i="6" s="1"/>
  <c r="R210" i="6" s="1"/>
  <c r="N211" i="6" s="1"/>
  <c r="R211" i="6" s="1"/>
  <c r="N212" i="6" s="1"/>
  <c r="R212" i="6" s="1"/>
  <c r="N213" i="6" s="1"/>
  <c r="R213" i="6" s="1"/>
  <c r="N214" i="6" s="1"/>
  <c r="R214" i="6" s="1"/>
  <c r="N215" i="6" s="1"/>
  <c r="R215" i="6" s="1"/>
  <c r="N216" i="6" s="1"/>
  <c r="R216" i="6" s="1"/>
  <c r="N217" i="6" s="1"/>
  <c r="R217" i="6" s="1"/>
  <c r="N218" i="6" s="1"/>
  <c r="R218" i="6" s="1"/>
  <c r="N219" i="6" s="1"/>
  <c r="R219" i="6" s="1"/>
  <c r="N220" i="6" s="1"/>
  <c r="R220" i="6" s="1"/>
  <c r="N221" i="6" s="1"/>
  <c r="R221" i="6" s="1"/>
  <c r="N222" i="6" s="1"/>
  <c r="R222" i="6" s="1"/>
  <c r="N223" i="6" s="1"/>
  <c r="R223" i="6" s="1"/>
  <c r="N224" i="6" s="1"/>
  <c r="R224" i="6" s="1"/>
  <c r="N225" i="6" s="1"/>
  <c r="R225" i="6" s="1"/>
  <c r="N226" i="6" s="1"/>
  <c r="R226" i="6" s="1"/>
  <c r="N227" i="6" s="1"/>
  <c r="R227" i="6" s="1"/>
  <c r="N228" i="6" s="1"/>
  <c r="R228" i="6" s="1"/>
  <c r="N229" i="6" s="1"/>
  <c r="R229" i="6" s="1"/>
  <c r="N230" i="6" s="1"/>
  <c r="R230" i="6" s="1"/>
  <c r="N231" i="6" s="1"/>
  <c r="R231" i="6" s="1"/>
  <c r="N232" i="6" s="1"/>
  <c r="R232" i="6" s="1"/>
  <c r="N233" i="6" s="1"/>
  <c r="R233" i="6" s="1"/>
  <c r="N234" i="6" s="1"/>
  <c r="R234" i="6" s="1"/>
  <c r="N235" i="6" s="1"/>
  <c r="R235" i="6" s="1"/>
  <c r="N236" i="6" s="1"/>
  <c r="R236" i="6" s="1"/>
  <c r="O19" i="6"/>
  <c r="P32" i="6"/>
  <c r="P81" i="6"/>
  <c r="O91" i="6"/>
  <c r="P19" i="6"/>
  <c r="O64" i="6"/>
  <c r="Q64" i="6" s="1"/>
  <c r="O93" i="6"/>
  <c r="Q93" i="6" s="1"/>
  <c r="O35" i="6"/>
  <c r="Q35" i="6" s="1"/>
  <c r="P93" i="6"/>
  <c r="O24" i="6"/>
  <c r="Q24" i="6" s="1"/>
  <c r="P35" i="6"/>
  <c r="O42" i="6"/>
  <c r="P59" i="6"/>
  <c r="P223" i="6"/>
  <c r="P42" i="6"/>
  <c r="B15" i="6"/>
  <c r="A14" i="6"/>
  <c r="G33" i="1"/>
  <c r="G21" i="1"/>
  <c r="H21" i="1"/>
  <c r="H35" i="1" s="1"/>
  <c r="H36" i="1" s="1"/>
  <c r="B14" i="4"/>
  <c r="A14" i="4" s="1"/>
  <c r="P7" i="4"/>
  <c r="D8" i="4"/>
  <c r="D9" i="4" s="1"/>
  <c r="F33" i="1"/>
  <c r="E33" i="1"/>
  <c r="F19" i="1"/>
  <c r="Q106" i="6" l="1"/>
  <c r="Q232" i="6"/>
  <c r="Q167" i="6"/>
  <c r="Q110" i="6"/>
  <c r="Q114" i="6"/>
  <c r="Q169" i="6"/>
  <c r="Q26" i="6"/>
  <c r="Q91" i="6"/>
  <c r="Q199" i="6"/>
  <c r="Q143" i="6"/>
  <c r="Q43" i="6"/>
  <c r="Q161" i="6"/>
  <c r="Q84" i="6"/>
  <c r="Q146" i="6"/>
  <c r="Q113" i="6"/>
  <c r="Q162" i="6"/>
  <c r="Q189" i="6"/>
  <c r="Q208" i="6"/>
  <c r="Q202" i="6"/>
  <c r="Q180" i="6"/>
  <c r="E17" i="5"/>
  <c r="D18" i="5"/>
  <c r="F18" i="5" s="1"/>
  <c r="D17" i="5"/>
  <c r="F17" i="5" s="1"/>
  <c r="C17" i="5"/>
  <c r="G17" i="5" s="1"/>
  <c r="C18" i="5" s="1"/>
  <c r="G18" i="5" s="1"/>
  <c r="C19" i="5" s="1"/>
  <c r="Q53" i="6"/>
  <c r="Q36" i="6"/>
  <c r="Q116" i="6"/>
  <c r="Q18" i="6"/>
  <c r="Q70" i="6"/>
  <c r="Q194" i="6"/>
  <c r="Q171" i="6"/>
  <c r="Q222" i="6"/>
  <c r="Q119" i="6"/>
  <c r="Q72" i="6"/>
  <c r="Q22" i="6"/>
  <c r="Q63" i="6"/>
  <c r="Q98" i="6"/>
  <c r="Q129" i="6"/>
  <c r="Q107" i="6"/>
  <c r="Q184" i="6"/>
  <c r="Q234" i="6"/>
  <c r="Q165" i="6"/>
  <c r="Q196" i="6"/>
  <c r="Q190" i="6"/>
  <c r="B21" i="5"/>
  <c r="F20" i="5"/>
  <c r="A20" i="5"/>
  <c r="E20" i="5"/>
  <c r="D20" i="5"/>
  <c r="Q155" i="6"/>
  <c r="Q111" i="6"/>
  <c r="Q54" i="6"/>
  <c r="Q126" i="6"/>
  <c r="Q34" i="6"/>
  <c r="Q158" i="6"/>
  <c r="Q178" i="6"/>
  <c r="Q187" i="6"/>
  <c r="Q226" i="6"/>
  <c r="Q221" i="6"/>
  <c r="Q81" i="6"/>
  <c r="Q38" i="6"/>
  <c r="Q80" i="6"/>
  <c r="Q79" i="6"/>
  <c r="Q115" i="6"/>
  <c r="Q145" i="6"/>
  <c r="Q123" i="6"/>
  <c r="Q181" i="6"/>
  <c r="Q212" i="6"/>
  <c r="Q206" i="6"/>
  <c r="Q148" i="6"/>
  <c r="Q19" i="6"/>
  <c r="E15" i="6"/>
  <c r="D15" i="6"/>
  <c r="F15" i="6" s="1"/>
  <c r="A15" i="6"/>
  <c r="B16" i="6"/>
  <c r="C15" i="6"/>
  <c r="G15" i="6" s="1"/>
  <c r="Q42" i="6"/>
  <c r="Q73" i="6"/>
  <c r="Q50" i="6"/>
  <c r="Q86" i="6"/>
  <c r="Q135" i="6"/>
  <c r="Q101" i="6"/>
  <c r="Q230" i="6"/>
  <c r="Q203" i="6"/>
  <c r="Q159" i="6"/>
  <c r="Q225" i="6"/>
  <c r="Q215" i="6"/>
  <c r="Q227" i="6"/>
  <c r="D19" i="5"/>
  <c r="Q139" i="6"/>
  <c r="Q197" i="6"/>
  <c r="E19" i="5"/>
  <c r="Q77" i="6"/>
  <c r="Q117" i="6"/>
  <c r="Q175" i="6"/>
  <c r="Q223" i="6"/>
  <c r="Q55" i="6"/>
  <c r="Q214" i="6"/>
  <c r="Q78" i="6"/>
  <c r="Q45" i="6"/>
  <c r="Q136" i="6"/>
  <c r="Q76" i="6"/>
  <c r="Q65" i="6"/>
  <c r="Q109" i="6"/>
  <c r="Q124" i="6"/>
  <c r="Q104" i="6"/>
  <c r="Q83" i="6"/>
  <c r="Q220" i="6"/>
  <c r="Q157" i="6"/>
  <c r="Q213" i="6"/>
  <c r="Q216" i="6"/>
  <c r="Q231" i="6"/>
  <c r="G35" i="1"/>
  <c r="G36" i="1" s="1"/>
  <c r="H38" i="1"/>
  <c r="H37" i="1"/>
  <c r="H39" i="1" s="1"/>
  <c r="C14" i="4"/>
  <c r="P6" i="4"/>
  <c r="D14" i="4"/>
  <c r="F14" i="4" s="1"/>
  <c r="E14" i="4"/>
  <c r="G14" i="4" s="1"/>
  <c r="B15" i="4"/>
  <c r="E15" i="1"/>
  <c r="F18" i="1"/>
  <c r="F16" i="1"/>
  <c r="F20" i="1"/>
  <c r="E13" i="1"/>
  <c r="A21" i="5" l="1"/>
  <c r="B22" i="5"/>
  <c r="E21" i="5"/>
  <c r="D21" i="5"/>
  <c r="F21" i="5" s="1"/>
  <c r="G19" i="5"/>
  <c r="C20" i="5" s="1"/>
  <c r="G20" i="5" s="1"/>
  <c r="C21" i="5" s="1"/>
  <c r="G21" i="5" s="1"/>
  <c r="G16" i="6"/>
  <c r="E16" i="6"/>
  <c r="D16" i="6"/>
  <c r="F16" i="6" s="1"/>
  <c r="C16" i="6"/>
  <c r="A16" i="6"/>
  <c r="B17" i="6"/>
  <c r="F19" i="5"/>
  <c r="C15" i="4"/>
  <c r="B16" i="4"/>
  <c r="A15" i="4"/>
  <c r="D15" i="4"/>
  <c r="F15" i="4" s="1"/>
  <c r="E15" i="4"/>
  <c r="G15" i="4" s="1"/>
  <c r="M14" i="4"/>
  <c r="O8" i="4"/>
  <c r="O9" i="4" s="1"/>
  <c r="G17" i="6" l="1"/>
  <c r="F17" i="6"/>
  <c r="B18" i="6"/>
  <c r="E17" i="6"/>
  <c r="D17" i="6"/>
  <c r="C17" i="6"/>
  <c r="A17" i="6"/>
  <c r="B23" i="5"/>
  <c r="E22" i="5"/>
  <c r="D22" i="5"/>
  <c r="F22" i="5" s="1"/>
  <c r="C22" i="5"/>
  <c r="G22" i="5" s="1"/>
  <c r="A22" i="5"/>
  <c r="P14" i="4"/>
  <c r="O14" i="4"/>
  <c r="Q14" i="4" s="1"/>
  <c r="L14" i="4"/>
  <c r="M15" i="4"/>
  <c r="N14" i="4"/>
  <c r="R14" i="4" s="1"/>
  <c r="E16" i="4"/>
  <c r="C16" i="4"/>
  <c r="D16" i="4"/>
  <c r="F16" i="4" s="1"/>
  <c r="A16" i="4"/>
  <c r="B17" i="4"/>
  <c r="D23" i="5" l="1"/>
  <c r="F23" i="5" s="1"/>
  <c r="C23" i="5"/>
  <c r="G23" i="5" s="1"/>
  <c r="A23" i="5"/>
  <c r="B24" i="5"/>
  <c r="E23" i="5"/>
  <c r="B19" i="6"/>
  <c r="D18" i="6"/>
  <c r="C18" i="6"/>
  <c r="A18" i="6"/>
  <c r="E18" i="6"/>
  <c r="F18" i="6" s="1"/>
  <c r="G16" i="4"/>
  <c r="C17" i="4"/>
  <c r="E17" i="4"/>
  <c r="D17" i="4"/>
  <c r="F17" i="4" s="1"/>
  <c r="A17" i="4"/>
  <c r="B18" i="4"/>
  <c r="N15" i="4"/>
  <c r="L15" i="4"/>
  <c r="M16" i="4"/>
  <c r="O15" i="4"/>
  <c r="P15" i="4"/>
  <c r="G18" i="6" l="1"/>
  <c r="C19" i="6"/>
  <c r="G19" i="6" s="1"/>
  <c r="A19" i="6"/>
  <c r="B20" i="6"/>
  <c r="E19" i="6"/>
  <c r="D19" i="6"/>
  <c r="F19" i="6" s="1"/>
  <c r="B25" i="5"/>
  <c r="D24" i="5"/>
  <c r="F24" i="5" s="1"/>
  <c r="C24" i="5"/>
  <c r="G24" i="5" s="1"/>
  <c r="E24" i="5"/>
  <c r="A24" i="5"/>
  <c r="Q15" i="4"/>
  <c r="R15" i="4"/>
  <c r="G17" i="4"/>
  <c r="M17" i="4"/>
  <c r="O16" i="4"/>
  <c r="N16" i="4"/>
  <c r="L16" i="4"/>
  <c r="P16" i="4"/>
  <c r="E18" i="4"/>
  <c r="C18" i="4"/>
  <c r="G18" i="4" s="1"/>
  <c r="B19" i="4"/>
  <c r="A18" i="4"/>
  <c r="D18" i="4"/>
  <c r="F18" i="4" s="1"/>
  <c r="E25" i="5" l="1"/>
  <c r="D25" i="5"/>
  <c r="F25" i="5" s="1"/>
  <c r="C25" i="5"/>
  <c r="A25" i="5"/>
  <c r="B26" i="5"/>
  <c r="G25" i="5"/>
  <c r="E20" i="6"/>
  <c r="D20" i="6"/>
  <c r="F20" i="6" s="1"/>
  <c r="C20" i="6"/>
  <c r="A20" i="6"/>
  <c r="B21" i="6"/>
  <c r="G20" i="6"/>
  <c r="R16" i="4"/>
  <c r="Q16" i="4"/>
  <c r="E19" i="4"/>
  <c r="D19" i="4"/>
  <c r="F19" i="4" s="1"/>
  <c r="C19" i="4"/>
  <c r="A19" i="4"/>
  <c r="G19" i="4"/>
  <c r="B20" i="4"/>
  <c r="M18" i="4"/>
  <c r="O17" i="4"/>
  <c r="P17" i="4"/>
  <c r="L17" i="4"/>
  <c r="N17" i="4"/>
  <c r="G21" i="6" l="1"/>
  <c r="D21" i="6"/>
  <c r="F21" i="6" s="1"/>
  <c r="C21" i="6"/>
  <c r="B22" i="6"/>
  <c r="E21" i="6"/>
  <c r="A21" i="6"/>
  <c r="E26" i="5"/>
  <c r="D26" i="5"/>
  <c r="C26" i="5"/>
  <c r="G26" i="5" s="1"/>
  <c r="A26" i="5"/>
  <c r="B27" i="5"/>
  <c r="F26" i="5"/>
  <c r="Q17" i="4"/>
  <c r="R17" i="4"/>
  <c r="B21" i="4"/>
  <c r="E20" i="4"/>
  <c r="D20" i="4"/>
  <c r="F20" i="4" s="1"/>
  <c r="C20" i="4"/>
  <c r="A20" i="4"/>
  <c r="O18" i="4"/>
  <c r="N18" i="4"/>
  <c r="M19" i="4"/>
  <c r="L18" i="4"/>
  <c r="P18" i="4"/>
  <c r="Q18" i="4" s="1"/>
  <c r="E22" i="6" l="1"/>
  <c r="D22" i="6"/>
  <c r="F22" i="6" s="1"/>
  <c r="C22" i="6"/>
  <c r="G22" i="6" s="1"/>
  <c r="A22" i="6"/>
  <c r="B23" i="6"/>
  <c r="E27" i="5"/>
  <c r="D27" i="5"/>
  <c r="F27" i="5" s="1"/>
  <c r="C27" i="5"/>
  <c r="G27" i="5" s="1"/>
  <c r="A27" i="5"/>
  <c r="B28" i="5"/>
  <c r="R18" i="4"/>
  <c r="G20" i="4"/>
  <c r="N19" i="4"/>
  <c r="R19" i="4" s="1"/>
  <c r="M20" i="4"/>
  <c r="P19" i="4"/>
  <c r="O19" i="4"/>
  <c r="Q19" i="4" s="1"/>
  <c r="L19" i="4"/>
  <c r="A21" i="4"/>
  <c r="C21" i="4"/>
  <c r="B22" i="4"/>
  <c r="E21" i="4"/>
  <c r="D21" i="4"/>
  <c r="F21" i="4" s="1"/>
  <c r="B24" i="6" l="1"/>
  <c r="C23" i="6"/>
  <c r="G23" i="6" s="1"/>
  <c r="A23" i="6"/>
  <c r="E23" i="6"/>
  <c r="D23" i="6"/>
  <c r="F23" i="6" s="1"/>
  <c r="A28" i="5"/>
  <c r="B29" i="5"/>
  <c r="D28" i="5"/>
  <c r="F28" i="5" s="1"/>
  <c r="G28" i="5"/>
  <c r="C28" i="5"/>
  <c r="E28" i="5"/>
  <c r="G21" i="4"/>
  <c r="C22" i="4" s="1"/>
  <c r="G22" i="4" s="1"/>
  <c r="E22" i="4"/>
  <c r="D22" i="4"/>
  <c r="F22" i="4" s="1"/>
  <c r="B23" i="4"/>
  <c r="A22" i="4"/>
  <c r="P20" i="4"/>
  <c r="O20" i="4"/>
  <c r="Q20" i="4" s="1"/>
  <c r="N20" i="4"/>
  <c r="L20" i="4"/>
  <c r="M21" i="4"/>
  <c r="B30" i="5" l="1"/>
  <c r="E29" i="5"/>
  <c r="D29" i="5"/>
  <c r="F29" i="5" s="1"/>
  <c r="C29" i="5"/>
  <c r="G29" i="5" s="1"/>
  <c r="A29" i="5"/>
  <c r="A24" i="6"/>
  <c r="B25" i="6"/>
  <c r="E24" i="6"/>
  <c r="D24" i="6"/>
  <c r="F24" i="6" s="1"/>
  <c r="C24" i="6"/>
  <c r="G24" i="6" s="1"/>
  <c r="R20" i="4"/>
  <c r="O21" i="4"/>
  <c r="N21" i="4"/>
  <c r="L21" i="4"/>
  <c r="P21" i="4"/>
  <c r="M22" i="4"/>
  <c r="E23" i="4"/>
  <c r="D23" i="4"/>
  <c r="F23" i="4" s="1"/>
  <c r="C23" i="4"/>
  <c r="G23" i="4" s="1"/>
  <c r="B24" i="4"/>
  <c r="A23" i="4"/>
  <c r="E25" i="6" l="1"/>
  <c r="F25" i="6" s="1"/>
  <c r="D25" i="6"/>
  <c r="C25" i="6"/>
  <c r="A25" i="6"/>
  <c r="B26" i="6"/>
  <c r="C30" i="5"/>
  <c r="A30" i="5"/>
  <c r="E30" i="5"/>
  <c r="G30" i="5" s="1"/>
  <c r="D30" i="5"/>
  <c r="F30" i="5" s="1"/>
  <c r="B31" i="5"/>
  <c r="R21" i="4"/>
  <c r="Q21" i="4"/>
  <c r="E24" i="4"/>
  <c r="D24" i="4"/>
  <c r="C24" i="4"/>
  <c r="A24" i="4"/>
  <c r="B25" i="4"/>
  <c r="M23" i="4"/>
  <c r="P22" i="4"/>
  <c r="O22" i="4"/>
  <c r="Q22" i="4" s="1"/>
  <c r="N22" i="4"/>
  <c r="L22" i="4"/>
  <c r="B32" i="5" l="1"/>
  <c r="A31" i="5"/>
  <c r="D31" i="5"/>
  <c r="E31" i="5"/>
  <c r="F31" i="5"/>
  <c r="C31" i="5"/>
  <c r="G31" i="5" s="1"/>
  <c r="G25" i="6"/>
  <c r="E26" i="6"/>
  <c r="D26" i="6"/>
  <c r="F26" i="6" s="1"/>
  <c r="C26" i="6"/>
  <c r="G26" i="6" s="1"/>
  <c r="A26" i="6"/>
  <c r="B27" i="6"/>
  <c r="R22" i="4"/>
  <c r="G24" i="4"/>
  <c r="F24" i="4"/>
  <c r="L23" i="4"/>
  <c r="M24" i="4"/>
  <c r="N23" i="4"/>
  <c r="P23" i="4"/>
  <c r="O23" i="4"/>
  <c r="Q23" i="4" s="1"/>
  <c r="E25" i="4"/>
  <c r="D25" i="4"/>
  <c r="F25" i="4" s="1"/>
  <c r="C25" i="4"/>
  <c r="A25" i="4"/>
  <c r="B26" i="4"/>
  <c r="E27" i="6" l="1"/>
  <c r="D27" i="6"/>
  <c r="F27" i="6" s="1"/>
  <c r="B28" i="6"/>
  <c r="C27" i="6"/>
  <c r="G27" i="6" s="1"/>
  <c r="A27" i="6"/>
  <c r="E32" i="5"/>
  <c r="D32" i="5"/>
  <c r="C32" i="5"/>
  <c r="G32" i="5" s="1"/>
  <c r="A32" i="5"/>
  <c r="B33" i="5"/>
  <c r="F32" i="5"/>
  <c r="G25" i="4"/>
  <c r="R23" i="4"/>
  <c r="M25" i="4"/>
  <c r="P24" i="4"/>
  <c r="R24" i="4" s="1"/>
  <c r="O24" i="4"/>
  <c r="N24" i="4"/>
  <c r="L24" i="4"/>
  <c r="A26" i="4"/>
  <c r="B27" i="4"/>
  <c r="E26" i="4"/>
  <c r="D26" i="4"/>
  <c r="F26" i="4" s="1"/>
  <c r="C26" i="4"/>
  <c r="C28" i="6" l="1"/>
  <c r="G28" i="6" s="1"/>
  <c r="A28" i="6"/>
  <c r="B29" i="6"/>
  <c r="E28" i="6"/>
  <c r="D28" i="6"/>
  <c r="F28" i="6" s="1"/>
  <c r="B34" i="5"/>
  <c r="E33" i="5"/>
  <c r="D33" i="5"/>
  <c r="F33" i="5" s="1"/>
  <c r="C33" i="5"/>
  <c r="G33" i="5" s="1"/>
  <c r="A33" i="5"/>
  <c r="Q24" i="4"/>
  <c r="G26" i="4"/>
  <c r="D27" i="4"/>
  <c r="F27" i="4" s="1"/>
  <c r="A27" i="4"/>
  <c r="C27" i="4"/>
  <c r="B28" i="4"/>
  <c r="E27" i="4"/>
  <c r="G27" i="4" s="1"/>
  <c r="P25" i="4"/>
  <c r="O25" i="4"/>
  <c r="L25" i="4"/>
  <c r="N25" i="4"/>
  <c r="M26" i="4"/>
  <c r="E34" i="5" l="1"/>
  <c r="G34" i="5" s="1"/>
  <c r="D34" i="5"/>
  <c r="F34" i="5" s="1"/>
  <c r="C34" i="5"/>
  <c r="B35" i="5"/>
  <c r="A34" i="5"/>
  <c r="A29" i="6"/>
  <c r="B30" i="6"/>
  <c r="E29" i="6"/>
  <c r="D29" i="6"/>
  <c r="F29" i="6" s="1"/>
  <c r="C29" i="6"/>
  <c r="G29" i="6" s="1"/>
  <c r="R25" i="4"/>
  <c r="Q25" i="4"/>
  <c r="E28" i="4"/>
  <c r="D28" i="4"/>
  <c r="F28" i="4" s="1"/>
  <c r="C28" i="4"/>
  <c r="G28" i="4" s="1"/>
  <c r="A28" i="4"/>
  <c r="B29" i="4"/>
  <c r="O26" i="4"/>
  <c r="P26" i="4"/>
  <c r="Q26" i="4"/>
  <c r="N26" i="4"/>
  <c r="R26" i="4" s="1"/>
  <c r="L26" i="4"/>
  <c r="M27" i="4"/>
  <c r="D35" i="5" l="1"/>
  <c r="A35" i="5"/>
  <c r="B36" i="5"/>
  <c r="E35" i="5"/>
  <c r="G35" i="5" s="1"/>
  <c r="C35" i="5"/>
  <c r="D30" i="6"/>
  <c r="F30" i="6" s="1"/>
  <c r="C30" i="6"/>
  <c r="A30" i="6"/>
  <c r="B31" i="6"/>
  <c r="E30" i="6"/>
  <c r="G30" i="6" s="1"/>
  <c r="P27" i="4"/>
  <c r="O27" i="4"/>
  <c r="Q27" i="4" s="1"/>
  <c r="N27" i="4"/>
  <c r="R27" i="4" s="1"/>
  <c r="L27" i="4"/>
  <c r="M28" i="4"/>
  <c r="A29" i="4"/>
  <c r="D29" i="4"/>
  <c r="E29" i="4"/>
  <c r="C29" i="4"/>
  <c r="B30" i="4"/>
  <c r="F35" i="5" l="1"/>
  <c r="B37" i="5"/>
  <c r="E36" i="5"/>
  <c r="D36" i="5"/>
  <c r="F36" i="5" s="1"/>
  <c r="C36" i="5"/>
  <c r="G36" i="5" s="1"/>
  <c r="A36" i="5"/>
  <c r="E31" i="6"/>
  <c r="D31" i="6"/>
  <c r="F31" i="6" s="1"/>
  <c r="C31" i="6"/>
  <c r="G31" i="6" s="1"/>
  <c r="A31" i="6"/>
  <c r="B32" i="6"/>
  <c r="G29" i="4"/>
  <c r="F29" i="4"/>
  <c r="C30" i="4"/>
  <c r="E30" i="4"/>
  <c r="G30" i="4" s="1"/>
  <c r="D30" i="4"/>
  <c r="F30" i="4" s="1"/>
  <c r="A30" i="4"/>
  <c r="B31" i="4"/>
  <c r="M29" i="4"/>
  <c r="P28" i="4"/>
  <c r="L28" i="4"/>
  <c r="O28" i="4"/>
  <c r="N28" i="4"/>
  <c r="E32" i="6" l="1"/>
  <c r="G32" i="6" s="1"/>
  <c r="D32" i="6"/>
  <c r="F32" i="6" s="1"/>
  <c r="C32" i="6"/>
  <c r="B33" i="6"/>
  <c r="A32" i="6"/>
  <c r="A37" i="5"/>
  <c r="E37" i="5"/>
  <c r="D37" i="5"/>
  <c r="F37" i="5" s="1"/>
  <c r="C37" i="5"/>
  <c r="G37" i="5" s="1"/>
  <c r="B38" i="5"/>
  <c r="Q28" i="4"/>
  <c r="R28" i="4"/>
  <c r="N29" i="4"/>
  <c r="L29" i="4"/>
  <c r="M30" i="4"/>
  <c r="O29" i="4"/>
  <c r="P29" i="4"/>
  <c r="Q29" i="4" s="1"/>
  <c r="E31" i="4"/>
  <c r="B32" i="4"/>
  <c r="D31" i="4"/>
  <c r="F31" i="4" s="1"/>
  <c r="C31" i="4"/>
  <c r="G31" i="4" s="1"/>
  <c r="A31" i="4"/>
  <c r="A33" i="6" l="1"/>
  <c r="C33" i="6"/>
  <c r="G33" i="6" s="1"/>
  <c r="E33" i="6"/>
  <c r="D33" i="6"/>
  <c r="F33" i="6" s="1"/>
  <c r="B34" i="6"/>
  <c r="B39" i="5"/>
  <c r="E38" i="5"/>
  <c r="D38" i="5"/>
  <c r="F38" i="5" s="1"/>
  <c r="C38" i="5"/>
  <c r="G38" i="5" s="1"/>
  <c r="A38" i="5"/>
  <c r="R29" i="4"/>
  <c r="A32" i="4"/>
  <c r="B33" i="4"/>
  <c r="C32" i="4"/>
  <c r="E32" i="4"/>
  <c r="D32" i="4"/>
  <c r="O30" i="4"/>
  <c r="Q30" i="4" s="1"/>
  <c r="P30" i="4"/>
  <c r="N30" i="4"/>
  <c r="L30" i="4"/>
  <c r="M31" i="4"/>
  <c r="R30" i="4"/>
  <c r="B35" i="6" l="1"/>
  <c r="D34" i="6"/>
  <c r="F34" i="6" s="1"/>
  <c r="A34" i="6"/>
  <c r="E34" i="6"/>
  <c r="C34" i="6"/>
  <c r="G34" i="6" s="1"/>
  <c r="D39" i="5"/>
  <c r="F39" i="5" s="1"/>
  <c r="C39" i="5"/>
  <c r="A39" i="5"/>
  <c r="B40" i="5"/>
  <c r="E39" i="5"/>
  <c r="G39" i="5" s="1"/>
  <c r="F32" i="4"/>
  <c r="G32" i="4"/>
  <c r="P31" i="4"/>
  <c r="O31" i="4"/>
  <c r="Q31" i="4" s="1"/>
  <c r="N31" i="4"/>
  <c r="R31" i="4" s="1"/>
  <c r="L31" i="4"/>
  <c r="M32" i="4"/>
  <c r="E33" i="4"/>
  <c r="C33" i="4"/>
  <c r="D33" i="4"/>
  <c r="F33" i="4" s="1"/>
  <c r="A33" i="4"/>
  <c r="B34" i="4"/>
  <c r="G33" i="4"/>
  <c r="B41" i="5" l="1"/>
  <c r="G40" i="5"/>
  <c r="E40" i="5"/>
  <c r="D40" i="5"/>
  <c r="F40" i="5" s="1"/>
  <c r="C40" i="5"/>
  <c r="A40" i="5"/>
  <c r="C35" i="6"/>
  <c r="A35" i="6"/>
  <c r="B36" i="6"/>
  <c r="G35" i="6"/>
  <c r="F35" i="6"/>
  <c r="E35" i="6"/>
  <c r="D35" i="6"/>
  <c r="E34" i="4"/>
  <c r="D34" i="4"/>
  <c r="F34" i="4" s="1"/>
  <c r="C34" i="4"/>
  <c r="G34" i="4" s="1"/>
  <c r="A34" i="4"/>
  <c r="B35" i="4"/>
  <c r="M33" i="4"/>
  <c r="P32" i="4"/>
  <c r="O32" i="4"/>
  <c r="Q32" i="4" s="1"/>
  <c r="N32" i="4"/>
  <c r="L32" i="4"/>
  <c r="E36" i="6" l="1"/>
  <c r="G36" i="6" s="1"/>
  <c r="D36" i="6"/>
  <c r="F36" i="6" s="1"/>
  <c r="C36" i="6"/>
  <c r="A36" i="6"/>
  <c r="B37" i="6"/>
  <c r="E41" i="5"/>
  <c r="G41" i="5" s="1"/>
  <c r="D41" i="5"/>
  <c r="F41" i="5" s="1"/>
  <c r="C41" i="5"/>
  <c r="A41" i="5"/>
  <c r="B42" i="5"/>
  <c r="R32" i="4"/>
  <c r="P33" i="4"/>
  <c r="O33" i="4"/>
  <c r="N33" i="4"/>
  <c r="L33" i="4"/>
  <c r="M34" i="4"/>
  <c r="E35" i="4"/>
  <c r="D35" i="4"/>
  <c r="F35" i="4" s="1"/>
  <c r="C35" i="4"/>
  <c r="G35" i="4" s="1"/>
  <c r="A35" i="4"/>
  <c r="B36" i="4"/>
  <c r="B43" i="5" l="1"/>
  <c r="F42" i="5"/>
  <c r="E42" i="5"/>
  <c r="D42" i="5"/>
  <c r="C42" i="5"/>
  <c r="G42" i="5" s="1"/>
  <c r="A42" i="5"/>
  <c r="E37" i="6"/>
  <c r="D37" i="6"/>
  <c r="F37" i="6" s="1"/>
  <c r="C37" i="6"/>
  <c r="G37" i="6" s="1"/>
  <c r="B38" i="6"/>
  <c r="A37" i="6"/>
  <c r="R33" i="4"/>
  <c r="Q33" i="4"/>
  <c r="O34" i="4"/>
  <c r="L34" i="4"/>
  <c r="M35" i="4"/>
  <c r="P34" i="4"/>
  <c r="N34" i="4"/>
  <c r="R34" i="4" s="1"/>
  <c r="E36" i="4"/>
  <c r="D36" i="4"/>
  <c r="F36" i="4" s="1"/>
  <c r="C36" i="4"/>
  <c r="B37" i="4"/>
  <c r="A36" i="4"/>
  <c r="F38" i="6" l="1"/>
  <c r="E38" i="6"/>
  <c r="A38" i="6"/>
  <c r="B39" i="6"/>
  <c r="D38" i="6"/>
  <c r="C38" i="6"/>
  <c r="G38" i="6" s="1"/>
  <c r="F43" i="5"/>
  <c r="E43" i="5"/>
  <c r="D43" i="5"/>
  <c r="C43" i="5"/>
  <c r="G43" i="5" s="1"/>
  <c r="B44" i="5"/>
  <c r="A43" i="5"/>
  <c r="Q34" i="4"/>
  <c r="G36" i="4"/>
  <c r="A37" i="4"/>
  <c r="B38" i="4"/>
  <c r="E37" i="4"/>
  <c r="D37" i="4"/>
  <c r="F37" i="4" s="1"/>
  <c r="C37" i="4"/>
  <c r="G37" i="4" s="1"/>
  <c r="O35" i="4"/>
  <c r="N35" i="4"/>
  <c r="L35" i="4"/>
  <c r="M36" i="4"/>
  <c r="P35" i="4"/>
  <c r="R35" i="4" s="1"/>
  <c r="A44" i="5" l="1"/>
  <c r="F44" i="5"/>
  <c r="E44" i="5"/>
  <c r="G44" i="5" s="1"/>
  <c r="D44" i="5"/>
  <c r="C44" i="5"/>
  <c r="B45" i="5"/>
  <c r="B40" i="6"/>
  <c r="D39" i="6"/>
  <c r="C39" i="6"/>
  <c r="F39" i="6"/>
  <c r="E39" i="6"/>
  <c r="A39" i="6"/>
  <c r="G39" i="6"/>
  <c r="Q35" i="4"/>
  <c r="P36" i="4"/>
  <c r="O36" i="4"/>
  <c r="Q36" i="4" s="1"/>
  <c r="N36" i="4"/>
  <c r="R36" i="4" s="1"/>
  <c r="L36" i="4"/>
  <c r="M37" i="4"/>
  <c r="C38" i="4"/>
  <c r="D38" i="4"/>
  <c r="A38" i="4"/>
  <c r="B39" i="4"/>
  <c r="E38" i="4"/>
  <c r="F38" i="4" s="1"/>
  <c r="B46" i="5" l="1"/>
  <c r="G45" i="5"/>
  <c r="E45" i="5"/>
  <c r="C45" i="5"/>
  <c r="A45" i="5"/>
  <c r="D45" i="5"/>
  <c r="F45" i="5" s="1"/>
  <c r="A40" i="6"/>
  <c r="B41" i="6"/>
  <c r="G40" i="6"/>
  <c r="D40" i="6"/>
  <c r="F40" i="6" s="1"/>
  <c r="C40" i="6"/>
  <c r="E40" i="6"/>
  <c r="G38" i="4"/>
  <c r="E39" i="4"/>
  <c r="D39" i="4"/>
  <c r="F39" i="4" s="1"/>
  <c r="C39" i="4"/>
  <c r="G39" i="4" s="1"/>
  <c r="A39" i="4"/>
  <c r="B40" i="4"/>
  <c r="P37" i="4"/>
  <c r="O37" i="4"/>
  <c r="N37" i="4"/>
  <c r="L37" i="4"/>
  <c r="M38" i="4"/>
  <c r="E41" i="6" l="1"/>
  <c r="D41" i="6"/>
  <c r="F41" i="6" s="1"/>
  <c r="C41" i="6"/>
  <c r="G41" i="6" s="1"/>
  <c r="A41" i="6"/>
  <c r="B42" i="6"/>
  <c r="C46" i="5"/>
  <c r="A46" i="5"/>
  <c r="F46" i="5"/>
  <c r="E46" i="5"/>
  <c r="G46" i="5" s="1"/>
  <c r="B47" i="5"/>
  <c r="D46" i="5"/>
  <c r="R37" i="4"/>
  <c r="Q37" i="4"/>
  <c r="P38" i="4"/>
  <c r="O38" i="4"/>
  <c r="Q38" i="4" s="1"/>
  <c r="N38" i="4"/>
  <c r="R38" i="4" s="1"/>
  <c r="L38" i="4"/>
  <c r="M39" i="4"/>
  <c r="E40" i="4"/>
  <c r="D40" i="4"/>
  <c r="C40" i="4"/>
  <c r="A40" i="4"/>
  <c r="B41" i="4"/>
  <c r="E42" i="6" l="1"/>
  <c r="D42" i="6"/>
  <c r="F42" i="6" s="1"/>
  <c r="C42" i="6"/>
  <c r="G42" i="6" s="1"/>
  <c r="A42" i="6"/>
  <c r="B43" i="6"/>
  <c r="B48" i="5"/>
  <c r="E47" i="5"/>
  <c r="D47" i="5"/>
  <c r="F47" i="5" s="1"/>
  <c r="C47" i="5"/>
  <c r="G47" i="5" s="1"/>
  <c r="A47" i="5"/>
  <c r="G40" i="4"/>
  <c r="F40" i="4"/>
  <c r="M40" i="4"/>
  <c r="P39" i="4"/>
  <c r="O39" i="4"/>
  <c r="Q39" i="4" s="1"/>
  <c r="N39" i="4"/>
  <c r="R39" i="4" s="1"/>
  <c r="L39" i="4"/>
  <c r="B42" i="4"/>
  <c r="E41" i="4"/>
  <c r="D41" i="4"/>
  <c r="C41" i="4"/>
  <c r="A41" i="4"/>
  <c r="G43" i="6" l="1"/>
  <c r="E43" i="6"/>
  <c r="D43" i="6"/>
  <c r="F43" i="6" s="1"/>
  <c r="B44" i="6"/>
  <c r="C43" i="6"/>
  <c r="A43" i="6"/>
  <c r="E48" i="5"/>
  <c r="D48" i="5"/>
  <c r="C48" i="5"/>
  <c r="A48" i="5"/>
  <c r="G48" i="5"/>
  <c r="F48" i="5"/>
  <c r="B49" i="5"/>
  <c r="G41" i="4"/>
  <c r="F41" i="4"/>
  <c r="B43" i="4"/>
  <c r="E42" i="4"/>
  <c r="A42" i="4"/>
  <c r="D42" i="4"/>
  <c r="F42" i="4" s="1"/>
  <c r="C42" i="4"/>
  <c r="G42" i="4" s="1"/>
  <c r="M41" i="4"/>
  <c r="N40" i="4"/>
  <c r="L40" i="4"/>
  <c r="O40" i="4"/>
  <c r="P40" i="4"/>
  <c r="B50" i="5" l="1"/>
  <c r="A49" i="5"/>
  <c r="C49" i="5"/>
  <c r="E49" i="5"/>
  <c r="G49" i="5" s="1"/>
  <c r="D49" i="5"/>
  <c r="F49" i="5" s="1"/>
  <c r="C44" i="6"/>
  <c r="G44" i="6" s="1"/>
  <c r="B45" i="6"/>
  <c r="E44" i="6"/>
  <c r="D44" i="6"/>
  <c r="F44" i="6" s="1"/>
  <c r="A44" i="6"/>
  <c r="R40" i="4"/>
  <c r="Q40" i="4"/>
  <c r="P41" i="4"/>
  <c r="O41" i="4"/>
  <c r="Q41" i="4" s="1"/>
  <c r="N41" i="4"/>
  <c r="R41" i="4" s="1"/>
  <c r="L41" i="4"/>
  <c r="M42" i="4"/>
  <c r="D43" i="4"/>
  <c r="E43" i="4"/>
  <c r="G43" i="4" s="1"/>
  <c r="C43" i="4"/>
  <c r="A43" i="4"/>
  <c r="B44" i="4"/>
  <c r="F43" i="4"/>
  <c r="A45" i="6" l="1"/>
  <c r="B46" i="6"/>
  <c r="E45" i="6"/>
  <c r="D45" i="6"/>
  <c r="F45" i="6" s="1"/>
  <c r="C45" i="6"/>
  <c r="G45" i="6" s="1"/>
  <c r="E50" i="5"/>
  <c r="D50" i="5"/>
  <c r="F50" i="5" s="1"/>
  <c r="C50" i="5"/>
  <c r="G50" i="5" s="1"/>
  <c r="B51" i="5"/>
  <c r="A50" i="5"/>
  <c r="E44" i="4"/>
  <c r="D44" i="4"/>
  <c r="F44" i="4" s="1"/>
  <c r="C44" i="4"/>
  <c r="G44" i="4" s="1"/>
  <c r="A44" i="4"/>
  <c r="B45" i="4"/>
  <c r="O42" i="4"/>
  <c r="Q42" i="4" s="1"/>
  <c r="P42" i="4"/>
  <c r="N42" i="4"/>
  <c r="L42" i="4"/>
  <c r="M43" i="4"/>
  <c r="E51" i="5" l="1"/>
  <c r="D51" i="5"/>
  <c r="F51" i="5" s="1"/>
  <c r="B52" i="5"/>
  <c r="C51" i="5"/>
  <c r="G51" i="5" s="1"/>
  <c r="A51" i="5"/>
  <c r="D46" i="6"/>
  <c r="C46" i="6"/>
  <c r="G46" i="6" s="1"/>
  <c r="A46" i="6"/>
  <c r="B47" i="6"/>
  <c r="F46" i="6"/>
  <c r="E46" i="6"/>
  <c r="R42" i="4"/>
  <c r="M44" i="4"/>
  <c r="P43" i="4"/>
  <c r="O43" i="4"/>
  <c r="Q43" i="4" s="1"/>
  <c r="N43" i="4"/>
  <c r="L43" i="4"/>
  <c r="A45" i="4"/>
  <c r="E45" i="4"/>
  <c r="D45" i="4"/>
  <c r="C45" i="4"/>
  <c r="B46" i="4"/>
  <c r="F47" i="6" l="1"/>
  <c r="E47" i="6"/>
  <c r="D47" i="6"/>
  <c r="C47" i="6"/>
  <c r="G47" i="6" s="1"/>
  <c r="A47" i="6"/>
  <c r="B48" i="6"/>
  <c r="B53" i="5"/>
  <c r="E52" i="5"/>
  <c r="D52" i="5"/>
  <c r="F52" i="5" s="1"/>
  <c r="A52" i="5"/>
  <c r="C52" i="5"/>
  <c r="G52" i="5" s="1"/>
  <c r="G45" i="4"/>
  <c r="F45" i="4"/>
  <c r="R43" i="4"/>
  <c r="C46" i="4"/>
  <c r="B47" i="4"/>
  <c r="E46" i="4"/>
  <c r="G46" i="4" s="1"/>
  <c r="D46" i="4"/>
  <c r="A46" i="4"/>
  <c r="L44" i="4"/>
  <c r="M45" i="4"/>
  <c r="N44" i="4"/>
  <c r="P44" i="4"/>
  <c r="O44" i="4"/>
  <c r="Q44" i="4" s="1"/>
  <c r="A53" i="5" l="1"/>
  <c r="B54" i="5"/>
  <c r="E53" i="5"/>
  <c r="D53" i="5"/>
  <c r="F53" i="5" s="1"/>
  <c r="C53" i="5"/>
  <c r="G53" i="5" s="1"/>
  <c r="E48" i="6"/>
  <c r="D48" i="6"/>
  <c r="F48" i="6" s="1"/>
  <c r="C48" i="6"/>
  <c r="G48" i="6" s="1"/>
  <c r="B49" i="6"/>
  <c r="A48" i="6"/>
  <c r="R44" i="4"/>
  <c r="F46" i="4"/>
  <c r="L45" i="4"/>
  <c r="P45" i="4"/>
  <c r="O45" i="4"/>
  <c r="Q45" i="4" s="1"/>
  <c r="N45" i="4"/>
  <c r="M46" i="4"/>
  <c r="R45" i="4"/>
  <c r="E47" i="4"/>
  <c r="C47" i="4"/>
  <c r="A47" i="4"/>
  <c r="B48" i="4"/>
  <c r="D47" i="4"/>
  <c r="F47" i="4" s="1"/>
  <c r="G47" i="4"/>
  <c r="G49" i="6" l="1"/>
  <c r="A49" i="6"/>
  <c r="B50" i="6"/>
  <c r="E49" i="6"/>
  <c r="D49" i="6"/>
  <c r="F49" i="6" s="1"/>
  <c r="C49" i="6"/>
  <c r="B55" i="5"/>
  <c r="E54" i="5"/>
  <c r="D54" i="5"/>
  <c r="F54" i="5" s="1"/>
  <c r="C54" i="5"/>
  <c r="G54" i="5" s="1"/>
  <c r="A54" i="5"/>
  <c r="E48" i="4"/>
  <c r="D48" i="4"/>
  <c r="F48" i="4" s="1"/>
  <c r="C48" i="4"/>
  <c r="G48" i="4" s="1"/>
  <c r="A48" i="4"/>
  <c r="B49" i="4"/>
  <c r="N46" i="4"/>
  <c r="P46" i="4"/>
  <c r="R46" i="4" s="1"/>
  <c r="O46" i="4"/>
  <c r="L46" i="4"/>
  <c r="M47" i="4"/>
  <c r="D55" i="5" l="1"/>
  <c r="F55" i="5" s="1"/>
  <c r="C55" i="5"/>
  <c r="G55" i="5" s="1"/>
  <c r="A55" i="5"/>
  <c r="E55" i="5"/>
  <c r="B56" i="5"/>
  <c r="B51" i="6"/>
  <c r="E50" i="6"/>
  <c r="G50" i="6" s="1"/>
  <c r="D50" i="6"/>
  <c r="F50" i="6" s="1"/>
  <c r="C50" i="6"/>
  <c r="A50" i="6"/>
  <c r="Q46" i="4"/>
  <c r="B50" i="4"/>
  <c r="E49" i="4"/>
  <c r="D49" i="4"/>
  <c r="F49" i="4" s="1"/>
  <c r="C49" i="4"/>
  <c r="G49" i="4" s="1"/>
  <c r="A49" i="4"/>
  <c r="P47" i="4"/>
  <c r="O47" i="4"/>
  <c r="Q47" i="4" s="1"/>
  <c r="N47" i="4"/>
  <c r="R47" i="4" s="1"/>
  <c r="L47" i="4"/>
  <c r="M48" i="4"/>
  <c r="B57" i="5" l="1"/>
  <c r="A56" i="5"/>
  <c r="D56" i="5"/>
  <c r="F56" i="5" s="1"/>
  <c r="E56" i="5"/>
  <c r="C56" i="5"/>
  <c r="G56" i="5" s="1"/>
  <c r="C51" i="6"/>
  <c r="A51" i="6"/>
  <c r="B52" i="6"/>
  <c r="E51" i="6"/>
  <c r="G51" i="6" s="1"/>
  <c r="D51" i="6"/>
  <c r="F51" i="6" s="1"/>
  <c r="M49" i="4"/>
  <c r="L48" i="4"/>
  <c r="P48" i="4"/>
  <c r="O48" i="4"/>
  <c r="N48" i="4"/>
  <c r="B51" i="4"/>
  <c r="E50" i="4"/>
  <c r="D50" i="4"/>
  <c r="F50" i="4" s="1"/>
  <c r="C50" i="4"/>
  <c r="A50" i="4"/>
  <c r="F52" i="6" l="1"/>
  <c r="E52" i="6"/>
  <c r="G52" i="6" s="1"/>
  <c r="D52" i="6"/>
  <c r="C52" i="6"/>
  <c r="A52" i="6"/>
  <c r="B53" i="6"/>
  <c r="E57" i="5"/>
  <c r="D57" i="5"/>
  <c r="F57" i="5" s="1"/>
  <c r="C57" i="5"/>
  <c r="G57" i="5" s="1"/>
  <c r="A57" i="5"/>
  <c r="B58" i="5"/>
  <c r="G50" i="4"/>
  <c r="R48" i="4"/>
  <c r="Q48" i="4"/>
  <c r="D51" i="4"/>
  <c r="A51" i="4"/>
  <c r="B52" i="4"/>
  <c r="C51" i="4"/>
  <c r="E51" i="4"/>
  <c r="F51" i="4" s="1"/>
  <c r="P49" i="4"/>
  <c r="N49" i="4"/>
  <c r="R49" i="4" s="1"/>
  <c r="O49" i="4"/>
  <c r="L49" i="4"/>
  <c r="M50" i="4"/>
  <c r="Q49" i="4"/>
  <c r="B59" i="5" l="1"/>
  <c r="E58" i="5"/>
  <c r="D58" i="5"/>
  <c r="F58" i="5" s="1"/>
  <c r="C58" i="5"/>
  <c r="G58" i="5" s="1"/>
  <c r="A58" i="5"/>
  <c r="B54" i="6"/>
  <c r="D53" i="6"/>
  <c r="C53" i="6"/>
  <c r="G53" i="6" s="1"/>
  <c r="A53" i="6"/>
  <c r="E53" i="6"/>
  <c r="F53" i="6" s="1"/>
  <c r="G51" i="4"/>
  <c r="O50" i="4"/>
  <c r="P50" i="4"/>
  <c r="N50" i="4"/>
  <c r="R50" i="4" s="1"/>
  <c r="L50" i="4"/>
  <c r="M51" i="4"/>
  <c r="D52" i="4"/>
  <c r="F52" i="4" s="1"/>
  <c r="E52" i="4"/>
  <c r="C52" i="4"/>
  <c r="G52" i="4" s="1"/>
  <c r="A52" i="4"/>
  <c r="B53" i="4"/>
  <c r="C54" i="6" l="1"/>
  <c r="G54" i="6" s="1"/>
  <c r="B55" i="6"/>
  <c r="E54" i="6"/>
  <c r="D54" i="6"/>
  <c r="F54" i="6" s="1"/>
  <c r="A54" i="6"/>
  <c r="F59" i="5"/>
  <c r="E59" i="5"/>
  <c r="D59" i="5"/>
  <c r="C59" i="5"/>
  <c r="G59" i="5" s="1"/>
  <c r="B60" i="5"/>
  <c r="A59" i="5"/>
  <c r="Q50" i="4"/>
  <c r="A53" i="4"/>
  <c r="E53" i="4"/>
  <c r="D53" i="4"/>
  <c r="F53" i="4" s="1"/>
  <c r="C53" i="4"/>
  <c r="B54" i="4"/>
  <c r="P51" i="4"/>
  <c r="O51" i="4"/>
  <c r="Q51" i="4" s="1"/>
  <c r="N51" i="4"/>
  <c r="R51" i="4" s="1"/>
  <c r="L51" i="4"/>
  <c r="M52" i="4"/>
  <c r="E55" i="6" l="1"/>
  <c r="A55" i="6"/>
  <c r="D55" i="6"/>
  <c r="F55" i="6" s="1"/>
  <c r="B56" i="6"/>
  <c r="C55" i="6"/>
  <c r="G55" i="6" s="1"/>
  <c r="A60" i="5"/>
  <c r="C60" i="5"/>
  <c r="B61" i="5"/>
  <c r="E60" i="5"/>
  <c r="G60" i="5" s="1"/>
  <c r="D60" i="5"/>
  <c r="F60" i="5" s="1"/>
  <c r="G53" i="4"/>
  <c r="C54" i="4"/>
  <c r="E54" i="4"/>
  <c r="G54" i="4" s="1"/>
  <c r="D54" i="4"/>
  <c r="A54" i="4"/>
  <c r="B55" i="4"/>
  <c r="M53" i="4"/>
  <c r="P52" i="4"/>
  <c r="O52" i="4"/>
  <c r="Q52" i="4" s="1"/>
  <c r="L52" i="4"/>
  <c r="N52" i="4"/>
  <c r="R52" i="4" s="1"/>
  <c r="E56" i="6" l="1"/>
  <c r="D56" i="6"/>
  <c r="B57" i="6"/>
  <c r="G56" i="6"/>
  <c r="F56" i="6"/>
  <c r="A56" i="6"/>
  <c r="C56" i="6"/>
  <c r="B62" i="5"/>
  <c r="F61" i="5"/>
  <c r="E61" i="5"/>
  <c r="A61" i="5"/>
  <c r="D61" i="5"/>
  <c r="C61" i="5"/>
  <c r="G61" i="5" s="1"/>
  <c r="F54" i="4"/>
  <c r="L53" i="4"/>
  <c r="O53" i="4"/>
  <c r="N53" i="4"/>
  <c r="M54" i="4"/>
  <c r="P53" i="4"/>
  <c r="Q53" i="4" s="1"/>
  <c r="E55" i="4"/>
  <c r="A55" i="4"/>
  <c r="B56" i="4"/>
  <c r="D55" i="4"/>
  <c r="F55" i="4" s="1"/>
  <c r="C55" i="4"/>
  <c r="G55" i="4" s="1"/>
  <c r="C62" i="5" l="1"/>
  <c r="A62" i="5"/>
  <c r="B63" i="5"/>
  <c r="E62" i="5"/>
  <c r="G62" i="5" s="1"/>
  <c r="D62" i="5"/>
  <c r="F62" i="5" s="1"/>
  <c r="E57" i="6"/>
  <c r="D57" i="6"/>
  <c r="F57" i="6" s="1"/>
  <c r="C57" i="6"/>
  <c r="G57" i="6" s="1"/>
  <c r="A57" i="6"/>
  <c r="B58" i="6"/>
  <c r="R53" i="4"/>
  <c r="E56" i="4"/>
  <c r="D56" i="4"/>
  <c r="C56" i="4"/>
  <c r="G56" i="4" s="1"/>
  <c r="A56" i="4"/>
  <c r="B57" i="4"/>
  <c r="F56" i="4"/>
  <c r="N54" i="4"/>
  <c r="P54" i="4"/>
  <c r="R54" i="4" s="1"/>
  <c r="O54" i="4"/>
  <c r="Q54" i="4" s="1"/>
  <c r="L54" i="4"/>
  <c r="M55" i="4"/>
  <c r="B59" i="6" l="1"/>
  <c r="G58" i="6"/>
  <c r="C58" i="6"/>
  <c r="E58" i="6"/>
  <c r="D58" i="6"/>
  <c r="F58" i="6" s="1"/>
  <c r="A58" i="6"/>
  <c r="B64" i="5"/>
  <c r="C63" i="5"/>
  <c r="G63" i="5" s="1"/>
  <c r="E63" i="5"/>
  <c r="D63" i="5"/>
  <c r="F63" i="5" s="1"/>
  <c r="A63" i="5"/>
  <c r="P55" i="4"/>
  <c r="O55" i="4"/>
  <c r="Q55" i="4" s="1"/>
  <c r="N55" i="4"/>
  <c r="R55" i="4" s="1"/>
  <c r="L55" i="4"/>
  <c r="M56" i="4"/>
  <c r="B58" i="4"/>
  <c r="E57" i="4"/>
  <c r="D57" i="4"/>
  <c r="C57" i="4"/>
  <c r="A57" i="4"/>
  <c r="E64" i="5" l="1"/>
  <c r="F64" i="5" s="1"/>
  <c r="D64" i="5"/>
  <c r="C64" i="5"/>
  <c r="G64" i="5" s="1"/>
  <c r="A64" i="5"/>
  <c r="B65" i="5"/>
  <c r="A59" i="6"/>
  <c r="E59" i="6"/>
  <c r="D59" i="6"/>
  <c r="C59" i="6"/>
  <c r="G59" i="6" s="1"/>
  <c r="F59" i="6"/>
  <c r="B60" i="6"/>
  <c r="F57" i="4"/>
  <c r="G57" i="4"/>
  <c r="E58" i="4"/>
  <c r="D58" i="4"/>
  <c r="F58" i="4" s="1"/>
  <c r="C58" i="4"/>
  <c r="G58" i="4" s="1"/>
  <c r="A58" i="4"/>
  <c r="B59" i="4"/>
  <c r="M57" i="4"/>
  <c r="P56" i="4"/>
  <c r="O56" i="4"/>
  <c r="N56" i="4"/>
  <c r="L56" i="4"/>
  <c r="B66" i="5" l="1"/>
  <c r="E65" i="5"/>
  <c r="G65" i="5" s="1"/>
  <c r="C65" i="5"/>
  <c r="D65" i="5"/>
  <c r="F65" i="5"/>
  <c r="A65" i="5"/>
  <c r="E60" i="6"/>
  <c r="D60" i="6"/>
  <c r="A60" i="6"/>
  <c r="F60" i="6"/>
  <c r="C60" i="6"/>
  <c r="G60" i="6" s="1"/>
  <c r="B61" i="6"/>
  <c r="R56" i="4"/>
  <c r="Q56" i="4"/>
  <c r="N57" i="4"/>
  <c r="L57" i="4"/>
  <c r="M58" i="4"/>
  <c r="O57" i="4"/>
  <c r="Q57" i="4" s="1"/>
  <c r="P57" i="4"/>
  <c r="R57" i="4" s="1"/>
  <c r="D59" i="4"/>
  <c r="B60" i="4"/>
  <c r="E59" i="4"/>
  <c r="C59" i="4"/>
  <c r="A59" i="4"/>
  <c r="D61" i="6" l="1"/>
  <c r="F61" i="6" s="1"/>
  <c r="C61" i="6"/>
  <c r="G61" i="6" s="1"/>
  <c r="B62" i="6"/>
  <c r="E61" i="6"/>
  <c r="A61" i="6"/>
  <c r="E66" i="5"/>
  <c r="D66" i="5"/>
  <c r="F66" i="5" s="1"/>
  <c r="C66" i="5"/>
  <c r="G66" i="5" s="1"/>
  <c r="B67" i="5"/>
  <c r="A66" i="5"/>
  <c r="F59" i="4"/>
  <c r="G59" i="4"/>
  <c r="D60" i="4"/>
  <c r="C60" i="4"/>
  <c r="A60" i="4"/>
  <c r="B61" i="4"/>
  <c r="E60" i="4"/>
  <c r="G60" i="4" s="1"/>
  <c r="O58" i="4"/>
  <c r="P58" i="4"/>
  <c r="Q58" i="4" s="1"/>
  <c r="N58" i="4"/>
  <c r="R58" i="4" s="1"/>
  <c r="L58" i="4"/>
  <c r="M59" i="4"/>
  <c r="G62" i="6" l="1"/>
  <c r="E62" i="6"/>
  <c r="D62" i="6"/>
  <c r="F62" i="6" s="1"/>
  <c r="C62" i="6"/>
  <c r="A62" i="6"/>
  <c r="B63" i="6"/>
  <c r="E67" i="5"/>
  <c r="D67" i="5"/>
  <c r="F67" i="5" s="1"/>
  <c r="C67" i="5"/>
  <c r="G67" i="5" s="1"/>
  <c r="A67" i="5"/>
  <c r="B68" i="5"/>
  <c r="F60" i="4"/>
  <c r="P59" i="4"/>
  <c r="O59" i="4"/>
  <c r="Q59" i="4" s="1"/>
  <c r="N59" i="4"/>
  <c r="R59" i="4" s="1"/>
  <c r="L59" i="4"/>
  <c r="M60" i="4"/>
  <c r="A61" i="4"/>
  <c r="E61" i="4"/>
  <c r="D61" i="4"/>
  <c r="F61" i="4" s="1"/>
  <c r="C61" i="4"/>
  <c r="G61" i="4" s="1"/>
  <c r="B62" i="4"/>
  <c r="B64" i="6" l="1"/>
  <c r="A63" i="6"/>
  <c r="E63" i="6"/>
  <c r="G63" i="6" s="1"/>
  <c r="D63" i="6"/>
  <c r="C63" i="6"/>
  <c r="B69" i="5"/>
  <c r="F68" i="5"/>
  <c r="E68" i="5"/>
  <c r="D68" i="5"/>
  <c r="A68" i="5"/>
  <c r="C68" i="5"/>
  <c r="G68" i="5" s="1"/>
  <c r="M61" i="4"/>
  <c r="P60" i="4"/>
  <c r="O60" i="4"/>
  <c r="Q60" i="4" s="1"/>
  <c r="N60" i="4"/>
  <c r="R60" i="4" s="1"/>
  <c r="L60" i="4"/>
  <c r="C62" i="4"/>
  <c r="E62" i="4"/>
  <c r="G62" i="4" s="1"/>
  <c r="D62" i="4"/>
  <c r="F62" i="4" s="1"/>
  <c r="A62" i="4"/>
  <c r="B63" i="4"/>
  <c r="A69" i="5" l="1"/>
  <c r="B70" i="5"/>
  <c r="F69" i="5"/>
  <c r="G69" i="5"/>
  <c r="E69" i="5"/>
  <c r="D69" i="5"/>
  <c r="C69" i="5"/>
  <c r="F63" i="6"/>
  <c r="A64" i="6"/>
  <c r="D64" i="6"/>
  <c r="F64" i="6" s="1"/>
  <c r="C64" i="6"/>
  <c r="G64" i="6" s="1"/>
  <c r="B65" i="6"/>
  <c r="E64" i="6"/>
  <c r="E63" i="4"/>
  <c r="B64" i="4"/>
  <c r="D63" i="4"/>
  <c r="F63" i="4" s="1"/>
  <c r="C63" i="4"/>
  <c r="G63" i="4" s="1"/>
  <c r="A63" i="4"/>
  <c r="L61" i="4"/>
  <c r="M62" i="4"/>
  <c r="N61" i="4"/>
  <c r="P61" i="4"/>
  <c r="O61" i="4"/>
  <c r="Q61" i="4" s="1"/>
  <c r="D65" i="6" l="1"/>
  <c r="F65" i="6" s="1"/>
  <c r="C65" i="6"/>
  <c r="G65" i="6" s="1"/>
  <c r="B66" i="6"/>
  <c r="E65" i="6"/>
  <c r="A65" i="6"/>
  <c r="B71" i="5"/>
  <c r="G70" i="5"/>
  <c r="E70" i="5"/>
  <c r="D70" i="5"/>
  <c r="F70" i="5" s="1"/>
  <c r="C70" i="5"/>
  <c r="A70" i="5"/>
  <c r="R61" i="4"/>
  <c r="C64" i="4"/>
  <c r="A64" i="4"/>
  <c r="B65" i="4"/>
  <c r="D64" i="4"/>
  <c r="F64" i="4" s="1"/>
  <c r="E64" i="4"/>
  <c r="N62" i="4"/>
  <c r="P62" i="4"/>
  <c r="O62" i="4"/>
  <c r="Q62" i="4" s="1"/>
  <c r="L62" i="4"/>
  <c r="M63" i="4"/>
  <c r="R62" i="4"/>
  <c r="D71" i="5" l="1"/>
  <c r="F71" i="5" s="1"/>
  <c r="C71" i="5"/>
  <c r="G71" i="5" s="1"/>
  <c r="A71" i="5"/>
  <c r="E71" i="5"/>
  <c r="B72" i="5"/>
  <c r="C66" i="6"/>
  <c r="G66" i="6" s="1"/>
  <c r="A66" i="6"/>
  <c r="B67" i="6"/>
  <c r="E66" i="6"/>
  <c r="D66" i="6"/>
  <c r="F66" i="6" s="1"/>
  <c r="G64" i="4"/>
  <c r="P63" i="4"/>
  <c r="O63" i="4"/>
  <c r="Q63" i="4" s="1"/>
  <c r="N63" i="4"/>
  <c r="R63" i="4" s="1"/>
  <c r="L63" i="4"/>
  <c r="M64" i="4"/>
  <c r="B66" i="4"/>
  <c r="E65" i="4"/>
  <c r="D65" i="4"/>
  <c r="F65" i="4" s="1"/>
  <c r="C65" i="4"/>
  <c r="G65" i="4" s="1"/>
  <c r="A65" i="4"/>
  <c r="E67" i="6" l="1"/>
  <c r="D67" i="6"/>
  <c r="F67" i="6" s="1"/>
  <c r="C67" i="6"/>
  <c r="G67" i="6" s="1"/>
  <c r="A67" i="6"/>
  <c r="B68" i="6"/>
  <c r="B73" i="5"/>
  <c r="D72" i="5"/>
  <c r="A72" i="5"/>
  <c r="E72" i="5"/>
  <c r="F72" i="5" s="1"/>
  <c r="C72" i="5"/>
  <c r="G72" i="5" s="1"/>
  <c r="B67" i="4"/>
  <c r="E66" i="4"/>
  <c r="D66" i="4"/>
  <c r="F66" i="4" s="1"/>
  <c r="C66" i="4"/>
  <c r="G66" i="4" s="1"/>
  <c r="A66" i="4"/>
  <c r="M65" i="4"/>
  <c r="P64" i="4"/>
  <c r="O64" i="4"/>
  <c r="N64" i="4"/>
  <c r="L64" i="4"/>
  <c r="E73" i="5" l="1"/>
  <c r="G73" i="5" s="1"/>
  <c r="D73" i="5"/>
  <c r="F73" i="5" s="1"/>
  <c r="C73" i="5"/>
  <c r="A73" i="5"/>
  <c r="B74" i="5"/>
  <c r="B69" i="6"/>
  <c r="D68" i="6"/>
  <c r="F68" i="6" s="1"/>
  <c r="C68" i="6"/>
  <c r="G68" i="6" s="1"/>
  <c r="A68" i="6"/>
  <c r="E68" i="6"/>
  <c r="R64" i="4"/>
  <c r="Q64" i="4"/>
  <c r="P65" i="4"/>
  <c r="M66" i="4"/>
  <c r="O65" i="4"/>
  <c r="L65" i="4"/>
  <c r="N65" i="4"/>
  <c r="R65" i="4" s="1"/>
  <c r="D67" i="4"/>
  <c r="F67" i="4" s="1"/>
  <c r="C67" i="4"/>
  <c r="A67" i="4"/>
  <c r="B68" i="4"/>
  <c r="E67" i="4"/>
  <c r="G67" i="4" s="1"/>
  <c r="B70" i="6" l="1"/>
  <c r="E69" i="6"/>
  <c r="D69" i="6"/>
  <c r="F69" i="6" s="1"/>
  <c r="C69" i="6"/>
  <c r="G69" i="6" s="1"/>
  <c r="A69" i="6"/>
  <c r="B75" i="5"/>
  <c r="E74" i="5"/>
  <c r="G74" i="5" s="1"/>
  <c r="D74" i="5"/>
  <c r="F74" i="5" s="1"/>
  <c r="C74" i="5"/>
  <c r="A74" i="5"/>
  <c r="Q65" i="4"/>
  <c r="E68" i="4"/>
  <c r="D68" i="4"/>
  <c r="F68" i="4" s="1"/>
  <c r="C68" i="4"/>
  <c r="G68" i="4"/>
  <c r="A68" i="4"/>
  <c r="B69" i="4"/>
  <c r="O66" i="4"/>
  <c r="P66" i="4"/>
  <c r="Q66" i="4" s="1"/>
  <c r="N66" i="4"/>
  <c r="L66" i="4"/>
  <c r="M67" i="4"/>
  <c r="C70" i="6" l="1"/>
  <c r="B71" i="6"/>
  <c r="D70" i="6"/>
  <c r="F70" i="6" s="1"/>
  <c r="A70" i="6"/>
  <c r="E70" i="6"/>
  <c r="G70" i="6" s="1"/>
  <c r="E75" i="5"/>
  <c r="D75" i="5"/>
  <c r="F75" i="5" s="1"/>
  <c r="C75" i="5"/>
  <c r="G75" i="5" s="1"/>
  <c r="B76" i="5"/>
  <c r="A75" i="5"/>
  <c r="R66" i="4"/>
  <c r="M68" i="4"/>
  <c r="P67" i="4"/>
  <c r="O67" i="4"/>
  <c r="N67" i="4"/>
  <c r="R67" i="4" s="1"/>
  <c r="L67" i="4"/>
  <c r="A69" i="4"/>
  <c r="E69" i="4"/>
  <c r="D69" i="4"/>
  <c r="B70" i="4"/>
  <c r="C69" i="4"/>
  <c r="A76" i="5" l="1"/>
  <c r="C76" i="5"/>
  <c r="B77" i="5"/>
  <c r="D76" i="5"/>
  <c r="F76" i="5" s="1"/>
  <c r="E76" i="5"/>
  <c r="G76" i="5" s="1"/>
  <c r="E71" i="6"/>
  <c r="A71" i="6"/>
  <c r="D71" i="6"/>
  <c r="F71" i="6" s="1"/>
  <c r="C71" i="6"/>
  <c r="G71" i="6" s="1"/>
  <c r="B72" i="6"/>
  <c r="G69" i="4"/>
  <c r="F69" i="4"/>
  <c r="Q67" i="4"/>
  <c r="C70" i="4"/>
  <c r="E70" i="4"/>
  <c r="D70" i="4"/>
  <c r="F70" i="4" s="1"/>
  <c r="A70" i="4"/>
  <c r="B71" i="4"/>
  <c r="P68" i="4"/>
  <c r="O68" i="4"/>
  <c r="N68" i="4"/>
  <c r="L68" i="4"/>
  <c r="M69" i="4"/>
  <c r="R68" i="4"/>
  <c r="Q68" i="4"/>
  <c r="E72" i="6" l="1"/>
  <c r="D72" i="6"/>
  <c r="C72" i="6"/>
  <c r="B73" i="6"/>
  <c r="G72" i="6"/>
  <c r="F72" i="6"/>
  <c r="A72" i="6"/>
  <c r="B78" i="5"/>
  <c r="E77" i="5"/>
  <c r="A77" i="5"/>
  <c r="D77" i="5"/>
  <c r="F77" i="5" s="1"/>
  <c r="C77" i="5"/>
  <c r="G77" i="5" s="1"/>
  <c r="G70" i="4"/>
  <c r="L69" i="4"/>
  <c r="M70" i="4"/>
  <c r="P69" i="4"/>
  <c r="O69" i="4"/>
  <c r="N69" i="4"/>
  <c r="R69" i="4" s="1"/>
  <c r="E71" i="4"/>
  <c r="B72" i="4"/>
  <c r="D71" i="4"/>
  <c r="C71" i="4"/>
  <c r="A71" i="4"/>
  <c r="C78" i="5" l="1"/>
  <c r="A78" i="5"/>
  <c r="B79" i="5"/>
  <c r="E78" i="5"/>
  <c r="G78" i="5" s="1"/>
  <c r="D78" i="5"/>
  <c r="A73" i="6"/>
  <c r="E73" i="6"/>
  <c r="D73" i="6"/>
  <c r="F73" i="6" s="1"/>
  <c r="C73" i="6"/>
  <c r="G73" i="6" s="1"/>
  <c r="B74" i="6"/>
  <c r="G71" i="4"/>
  <c r="C72" i="4" s="1"/>
  <c r="G72" i="4" s="1"/>
  <c r="F71" i="4"/>
  <c r="Q69" i="4"/>
  <c r="E72" i="4"/>
  <c r="D72" i="4"/>
  <c r="A72" i="4"/>
  <c r="B73" i="4"/>
  <c r="N70" i="4"/>
  <c r="L70" i="4"/>
  <c r="M71" i="4"/>
  <c r="P70" i="4"/>
  <c r="R70" i="4" s="1"/>
  <c r="O70" i="4"/>
  <c r="Q70" i="4" s="1"/>
  <c r="B75" i="6" l="1"/>
  <c r="E74" i="6"/>
  <c r="D74" i="6"/>
  <c r="F74" i="6" s="1"/>
  <c r="A74" i="6"/>
  <c r="C74" i="6"/>
  <c r="G74" i="6" s="1"/>
  <c r="F78" i="5"/>
  <c r="B80" i="5"/>
  <c r="C79" i="5"/>
  <c r="G79" i="5" s="1"/>
  <c r="E79" i="5"/>
  <c r="F79" i="5" s="1"/>
  <c r="D79" i="5"/>
  <c r="A79" i="5"/>
  <c r="F72" i="4"/>
  <c r="P71" i="4"/>
  <c r="O71" i="4"/>
  <c r="Q71" i="4" s="1"/>
  <c r="N71" i="4"/>
  <c r="R71" i="4" s="1"/>
  <c r="L71" i="4"/>
  <c r="M72" i="4"/>
  <c r="B74" i="4"/>
  <c r="E73" i="4"/>
  <c r="D73" i="4"/>
  <c r="F73" i="4" s="1"/>
  <c r="C73" i="4"/>
  <c r="G73" i="4" s="1"/>
  <c r="A73" i="4"/>
  <c r="E80" i="5" l="1"/>
  <c r="D80" i="5"/>
  <c r="F80" i="5" s="1"/>
  <c r="C80" i="5"/>
  <c r="G80" i="5" s="1"/>
  <c r="A80" i="5"/>
  <c r="B81" i="5"/>
  <c r="A75" i="6"/>
  <c r="B76" i="6"/>
  <c r="D75" i="6"/>
  <c r="C75" i="6"/>
  <c r="G75" i="6" s="1"/>
  <c r="E75" i="6"/>
  <c r="F75" i="6" s="1"/>
  <c r="M73" i="4"/>
  <c r="P72" i="4"/>
  <c r="O72" i="4"/>
  <c r="Q72" i="4" s="1"/>
  <c r="N72" i="4"/>
  <c r="L72" i="4"/>
  <c r="A74" i="4"/>
  <c r="B75" i="4"/>
  <c r="E74" i="4"/>
  <c r="D74" i="4"/>
  <c r="F74" i="4" s="1"/>
  <c r="C74" i="4"/>
  <c r="G74" i="4"/>
  <c r="E76" i="6" l="1"/>
  <c r="F76" i="6" s="1"/>
  <c r="D76" i="6"/>
  <c r="A76" i="6"/>
  <c r="B77" i="6"/>
  <c r="C76" i="6"/>
  <c r="G76" i="6" s="1"/>
  <c r="B82" i="5"/>
  <c r="E81" i="5"/>
  <c r="D81" i="5"/>
  <c r="F81" i="5" s="1"/>
  <c r="A81" i="5"/>
  <c r="C81" i="5"/>
  <c r="G81" i="5" s="1"/>
  <c r="R72" i="4"/>
  <c r="D75" i="4"/>
  <c r="C75" i="4"/>
  <c r="A75" i="4"/>
  <c r="B76" i="4"/>
  <c r="E75" i="4"/>
  <c r="G75" i="4" s="1"/>
  <c r="P73" i="4"/>
  <c r="O73" i="4"/>
  <c r="Q73" i="4" s="1"/>
  <c r="N73" i="4"/>
  <c r="R73" i="4" s="1"/>
  <c r="L73" i="4"/>
  <c r="M74" i="4"/>
  <c r="E82" i="5" l="1"/>
  <c r="D82" i="5"/>
  <c r="F82" i="5" s="1"/>
  <c r="C82" i="5"/>
  <c r="G82" i="5" s="1"/>
  <c r="B83" i="5"/>
  <c r="A82" i="5"/>
  <c r="E77" i="6"/>
  <c r="D77" i="6"/>
  <c r="F77" i="6" s="1"/>
  <c r="C77" i="6"/>
  <c r="G77" i="6" s="1"/>
  <c r="B78" i="6"/>
  <c r="A77" i="6"/>
  <c r="O74" i="4"/>
  <c r="M75" i="4"/>
  <c r="P74" i="4"/>
  <c r="Q74" i="4" s="1"/>
  <c r="N74" i="4"/>
  <c r="L74" i="4"/>
  <c r="F75" i="4"/>
  <c r="B77" i="4"/>
  <c r="E76" i="4"/>
  <c r="D76" i="4"/>
  <c r="C76" i="4"/>
  <c r="G76" i="4" s="1"/>
  <c r="A76" i="4"/>
  <c r="E83" i="5" l="1"/>
  <c r="D83" i="5"/>
  <c r="F83" i="5" s="1"/>
  <c r="C83" i="5"/>
  <c r="G83" i="5" s="1"/>
  <c r="A83" i="5"/>
  <c r="B84" i="5"/>
  <c r="E78" i="6"/>
  <c r="B79" i="6"/>
  <c r="D78" i="6"/>
  <c r="F78" i="6" s="1"/>
  <c r="C78" i="6"/>
  <c r="G78" i="6" s="1"/>
  <c r="A78" i="6"/>
  <c r="F76" i="4"/>
  <c r="R74" i="4"/>
  <c r="P75" i="4"/>
  <c r="O75" i="4"/>
  <c r="Q75" i="4" s="1"/>
  <c r="N75" i="4"/>
  <c r="L75" i="4"/>
  <c r="M76" i="4"/>
  <c r="A77" i="4"/>
  <c r="E77" i="4"/>
  <c r="D77" i="4"/>
  <c r="F77" i="4" s="1"/>
  <c r="C77" i="4"/>
  <c r="G77" i="4" s="1"/>
  <c r="B78" i="4"/>
  <c r="A79" i="6" l="1"/>
  <c r="G79" i="6"/>
  <c r="F79" i="6"/>
  <c r="E79" i="6"/>
  <c r="D79" i="6"/>
  <c r="C79" i="6"/>
  <c r="B80" i="6"/>
  <c r="B85" i="5"/>
  <c r="E84" i="5"/>
  <c r="D84" i="5"/>
  <c r="F84" i="5" s="1"/>
  <c r="A84" i="5"/>
  <c r="C84" i="5"/>
  <c r="G84" i="5" s="1"/>
  <c r="R75" i="4"/>
  <c r="C78" i="4"/>
  <c r="E78" i="4"/>
  <c r="G78" i="4" s="1"/>
  <c r="A78" i="4"/>
  <c r="B79" i="4"/>
  <c r="D78" i="4"/>
  <c r="F78" i="4" s="1"/>
  <c r="M77" i="4"/>
  <c r="P76" i="4"/>
  <c r="O76" i="4"/>
  <c r="Q76" i="4" s="1"/>
  <c r="N76" i="4"/>
  <c r="R76" i="4" s="1"/>
  <c r="L76" i="4"/>
  <c r="A80" i="6" l="1"/>
  <c r="B81" i="6"/>
  <c r="E80" i="6"/>
  <c r="D80" i="6"/>
  <c r="F80" i="6" s="1"/>
  <c r="C80" i="6"/>
  <c r="G80" i="6" s="1"/>
  <c r="A85" i="5"/>
  <c r="B86" i="5"/>
  <c r="C85" i="5"/>
  <c r="G85" i="5" s="1"/>
  <c r="E85" i="5"/>
  <c r="D85" i="5"/>
  <c r="F85" i="5" s="1"/>
  <c r="L77" i="4"/>
  <c r="M78" i="4"/>
  <c r="P77" i="4"/>
  <c r="O77" i="4"/>
  <c r="Q77" i="4" s="1"/>
  <c r="N77" i="4"/>
  <c r="E79" i="4"/>
  <c r="B80" i="4"/>
  <c r="D79" i="4"/>
  <c r="F79" i="4" s="1"/>
  <c r="C79" i="4"/>
  <c r="A79" i="4"/>
  <c r="B87" i="5" l="1"/>
  <c r="E86" i="5"/>
  <c r="D86" i="5"/>
  <c r="F86" i="5" s="1"/>
  <c r="C86" i="5"/>
  <c r="G86" i="5" s="1"/>
  <c r="A86" i="5"/>
  <c r="D81" i="6"/>
  <c r="C81" i="6"/>
  <c r="G81" i="6" s="1"/>
  <c r="A81" i="6"/>
  <c r="B82" i="6"/>
  <c r="E81" i="6"/>
  <c r="F81" i="6" s="1"/>
  <c r="G79" i="4"/>
  <c r="C80" i="4" s="1"/>
  <c r="G80" i="4" s="1"/>
  <c r="R77" i="4"/>
  <c r="A80" i="4"/>
  <c r="B81" i="4"/>
  <c r="D80" i="4"/>
  <c r="F80" i="4" s="1"/>
  <c r="E80" i="4"/>
  <c r="P78" i="4"/>
  <c r="O78" i="4"/>
  <c r="N78" i="4"/>
  <c r="L78" i="4"/>
  <c r="M79" i="4"/>
  <c r="R78" i="4"/>
  <c r="Q78" i="4"/>
  <c r="G82" i="6" l="1"/>
  <c r="D82" i="6"/>
  <c r="F82" i="6" s="1"/>
  <c r="C82" i="6"/>
  <c r="A82" i="6"/>
  <c r="E82" i="6"/>
  <c r="B83" i="6"/>
  <c r="D87" i="5"/>
  <c r="C87" i="5"/>
  <c r="G87" i="5" s="1"/>
  <c r="A87" i="5"/>
  <c r="B88" i="5"/>
  <c r="F87" i="5"/>
  <c r="E87" i="5"/>
  <c r="L79" i="4"/>
  <c r="P79" i="4"/>
  <c r="O79" i="4"/>
  <c r="Q79" i="4" s="1"/>
  <c r="N79" i="4"/>
  <c r="M80" i="4"/>
  <c r="D81" i="4"/>
  <c r="C81" i="4"/>
  <c r="A81" i="4"/>
  <c r="E81" i="4"/>
  <c r="G81" i="4" s="1"/>
  <c r="B82" i="4"/>
  <c r="B89" i="5" l="1"/>
  <c r="D88" i="5"/>
  <c r="F88" i="5" s="1"/>
  <c r="A88" i="5"/>
  <c r="C88" i="5"/>
  <c r="G88" i="5" s="1"/>
  <c r="E88" i="5"/>
  <c r="E83" i="6"/>
  <c r="D83" i="6"/>
  <c r="F83" i="6" s="1"/>
  <c r="B84" i="6"/>
  <c r="C83" i="6"/>
  <c r="G83" i="6" s="1"/>
  <c r="A83" i="6"/>
  <c r="R79" i="4"/>
  <c r="F81" i="4"/>
  <c r="E82" i="4"/>
  <c r="D82" i="4"/>
  <c r="C82" i="4"/>
  <c r="G82" i="4" s="1"/>
  <c r="B83" i="4"/>
  <c r="A82" i="4"/>
  <c r="M81" i="4"/>
  <c r="O80" i="4"/>
  <c r="P80" i="4"/>
  <c r="N80" i="4"/>
  <c r="L80" i="4"/>
  <c r="B85" i="6" l="1"/>
  <c r="E84" i="6"/>
  <c r="D84" i="6"/>
  <c r="F84" i="6" s="1"/>
  <c r="C84" i="6"/>
  <c r="G84" i="6" s="1"/>
  <c r="A84" i="6"/>
  <c r="E89" i="5"/>
  <c r="D89" i="5"/>
  <c r="F89" i="5" s="1"/>
  <c r="C89" i="5"/>
  <c r="G89" i="5" s="1"/>
  <c r="A89" i="5"/>
  <c r="B90" i="5"/>
  <c r="R80" i="4"/>
  <c r="Q80" i="4"/>
  <c r="F82" i="4"/>
  <c r="C83" i="4"/>
  <c r="E83" i="4"/>
  <c r="G83" i="4" s="1"/>
  <c r="D83" i="4"/>
  <c r="A83" i="4"/>
  <c r="B84" i="4"/>
  <c r="P81" i="4"/>
  <c r="O81" i="4"/>
  <c r="Q81" i="4" s="1"/>
  <c r="N81" i="4"/>
  <c r="R81" i="4" s="1"/>
  <c r="L81" i="4"/>
  <c r="M82" i="4"/>
  <c r="B91" i="5" l="1"/>
  <c r="A90" i="5"/>
  <c r="E90" i="5"/>
  <c r="D90" i="5"/>
  <c r="F90" i="5" s="1"/>
  <c r="C90" i="5"/>
  <c r="G90" i="5" s="1"/>
  <c r="B86" i="6"/>
  <c r="A85" i="6"/>
  <c r="F85" i="6"/>
  <c r="E85" i="6"/>
  <c r="D85" i="6"/>
  <c r="C85" i="6"/>
  <c r="G85" i="6" s="1"/>
  <c r="F83" i="4"/>
  <c r="O82" i="4"/>
  <c r="M83" i="4"/>
  <c r="P82" i="4"/>
  <c r="Q82" i="4" s="1"/>
  <c r="N82" i="4"/>
  <c r="L82" i="4"/>
  <c r="A84" i="4"/>
  <c r="B85" i="4"/>
  <c r="E84" i="4"/>
  <c r="D84" i="4"/>
  <c r="F84" i="4" s="1"/>
  <c r="C84" i="4"/>
  <c r="G84" i="4" s="1"/>
  <c r="E91" i="5" l="1"/>
  <c r="D91" i="5"/>
  <c r="F91" i="5" s="1"/>
  <c r="C91" i="5"/>
  <c r="G91" i="5" s="1"/>
  <c r="B92" i="5"/>
  <c r="A91" i="5"/>
  <c r="C86" i="6"/>
  <c r="B87" i="6"/>
  <c r="E86" i="6"/>
  <c r="G86" i="6" s="1"/>
  <c r="D86" i="6"/>
  <c r="F86" i="6" s="1"/>
  <c r="A86" i="6"/>
  <c r="R82" i="4"/>
  <c r="N83" i="4" s="1"/>
  <c r="L83" i="4"/>
  <c r="M84" i="4"/>
  <c r="P83" i="4"/>
  <c r="O83" i="4"/>
  <c r="A85" i="4"/>
  <c r="B86" i="4"/>
  <c r="E85" i="4"/>
  <c r="D85" i="4"/>
  <c r="F85" i="4" s="1"/>
  <c r="C85" i="4"/>
  <c r="A92" i="5" l="1"/>
  <c r="D92" i="5"/>
  <c r="F92" i="5" s="1"/>
  <c r="C92" i="5"/>
  <c r="G92" i="5" s="1"/>
  <c r="E92" i="5"/>
  <c r="B93" i="5"/>
  <c r="E87" i="6"/>
  <c r="C87" i="6"/>
  <c r="G87" i="6" s="1"/>
  <c r="A87" i="6"/>
  <c r="B88" i="6"/>
  <c r="D87" i="6"/>
  <c r="F87" i="6" s="1"/>
  <c r="G85" i="4"/>
  <c r="Q83" i="4"/>
  <c r="R83" i="4"/>
  <c r="C86" i="4"/>
  <c r="A86" i="4"/>
  <c r="B87" i="4"/>
  <c r="D86" i="4"/>
  <c r="F86" i="4" s="1"/>
  <c r="E86" i="4"/>
  <c r="G86" i="4" s="1"/>
  <c r="M85" i="4"/>
  <c r="P84" i="4"/>
  <c r="O84" i="4"/>
  <c r="Q84" i="4" s="1"/>
  <c r="N84" i="4"/>
  <c r="R84" i="4"/>
  <c r="L84" i="4"/>
  <c r="E88" i="6" l="1"/>
  <c r="D88" i="6"/>
  <c r="F88" i="6" s="1"/>
  <c r="C88" i="6"/>
  <c r="G88" i="6" s="1"/>
  <c r="A88" i="6"/>
  <c r="B89" i="6"/>
  <c r="B94" i="5"/>
  <c r="E93" i="5"/>
  <c r="A93" i="5"/>
  <c r="D93" i="5"/>
  <c r="F93" i="5" s="1"/>
  <c r="C93" i="5"/>
  <c r="G93" i="5" s="1"/>
  <c r="P85" i="4"/>
  <c r="O85" i="4"/>
  <c r="Q85" i="4" s="1"/>
  <c r="N85" i="4"/>
  <c r="R85" i="4" s="1"/>
  <c r="L85" i="4"/>
  <c r="M86" i="4"/>
  <c r="E87" i="4"/>
  <c r="B88" i="4"/>
  <c r="D87" i="4"/>
  <c r="F87" i="4" s="1"/>
  <c r="C87" i="4"/>
  <c r="A87" i="4"/>
  <c r="G87" i="4"/>
  <c r="F89" i="6" l="1"/>
  <c r="B90" i="6"/>
  <c r="E89" i="6"/>
  <c r="D89" i="6"/>
  <c r="C89" i="6"/>
  <c r="G89" i="6" s="1"/>
  <c r="A89" i="6"/>
  <c r="C94" i="5"/>
  <c r="A94" i="5"/>
  <c r="B95" i="5"/>
  <c r="F94" i="5"/>
  <c r="D94" i="5"/>
  <c r="E94" i="5"/>
  <c r="G94" i="5" s="1"/>
  <c r="E88" i="4"/>
  <c r="B89" i="4"/>
  <c r="D88" i="4"/>
  <c r="F88" i="4" s="1"/>
  <c r="C88" i="4"/>
  <c r="G88" i="4" s="1"/>
  <c r="A88" i="4"/>
  <c r="P86" i="4"/>
  <c r="M87" i="4"/>
  <c r="O86" i="4"/>
  <c r="Q86" i="4" s="1"/>
  <c r="N86" i="4"/>
  <c r="L86" i="4"/>
  <c r="B96" i="5" l="1"/>
  <c r="C95" i="5"/>
  <c r="G95" i="5" s="1"/>
  <c r="E95" i="5"/>
  <c r="F95" i="5" s="1"/>
  <c r="D95" i="5"/>
  <c r="A95" i="5"/>
  <c r="B91" i="6"/>
  <c r="E90" i="6"/>
  <c r="D90" i="6"/>
  <c r="F90" i="6" s="1"/>
  <c r="C90" i="6"/>
  <c r="G90" i="6" s="1"/>
  <c r="A90" i="6"/>
  <c r="R86" i="4"/>
  <c r="O87" i="4"/>
  <c r="M88" i="4"/>
  <c r="P87" i="4"/>
  <c r="Q87" i="4" s="1"/>
  <c r="N87" i="4"/>
  <c r="L87" i="4"/>
  <c r="R87" i="4"/>
  <c r="B90" i="4"/>
  <c r="E89" i="4"/>
  <c r="D89" i="4"/>
  <c r="F89" i="4" s="1"/>
  <c r="C89" i="4"/>
  <c r="A89" i="4"/>
  <c r="A91" i="6" l="1"/>
  <c r="B92" i="6"/>
  <c r="F91" i="6"/>
  <c r="E91" i="6"/>
  <c r="D91" i="6"/>
  <c r="C91" i="6"/>
  <c r="G91" i="6" s="1"/>
  <c r="E96" i="5"/>
  <c r="D96" i="5"/>
  <c r="C96" i="5"/>
  <c r="A96" i="5"/>
  <c r="F96" i="5"/>
  <c r="B97" i="5"/>
  <c r="G96" i="5"/>
  <c r="G89" i="4"/>
  <c r="M89" i="4"/>
  <c r="N88" i="4"/>
  <c r="L88" i="4"/>
  <c r="P88" i="4"/>
  <c r="R88" i="4" s="1"/>
  <c r="O88" i="4"/>
  <c r="Q88" i="4" s="1"/>
  <c r="A90" i="4"/>
  <c r="B91" i="4"/>
  <c r="C90" i="4"/>
  <c r="D90" i="4"/>
  <c r="E90" i="4"/>
  <c r="G90" i="4" s="1"/>
  <c r="B98" i="5" l="1"/>
  <c r="E97" i="5"/>
  <c r="G97" i="5" s="1"/>
  <c r="D97" i="5"/>
  <c r="F97" i="5" s="1"/>
  <c r="C97" i="5"/>
  <c r="A97" i="5"/>
  <c r="E92" i="6"/>
  <c r="D92" i="6"/>
  <c r="F92" i="6" s="1"/>
  <c r="A92" i="6"/>
  <c r="B93" i="6"/>
  <c r="C92" i="6"/>
  <c r="G92" i="6" s="1"/>
  <c r="F90" i="4"/>
  <c r="C91" i="4"/>
  <c r="E91" i="4"/>
  <c r="G91" i="4" s="1"/>
  <c r="D91" i="4"/>
  <c r="F91" i="4" s="1"/>
  <c r="A91" i="4"/>
  <c r="B92" i="4"/>
  <c r="P89" i="4"/>
  <c r="O89" i="4"/>
  <c r="Q89" i="4" s="1"/>
  <c r="N89" i="4"/>
  <c r="L89" i="4"/>
  <c r="M90" i="4"/>
  <c r="E93" i="6" l="1"/>
  <c r="G93" i="6" s="1"/>
  <c r="D93" i="6"/>
  <c r="F93" i="6" s="1"/>
  <c r="C93" i="6"/>
  <c r="B94" i="6"/>
  <c r="A93" i="6"/>
  <c r="F98" i="5"/>
  <c r="E98" i="5"/>
  <c r="D98" i="5"/>
  <c r="C98" i="5"/>
  <c r="G98" i="5" s="1"/>
  <c r="B99" i="5"/>
  <c r="A98" i="5"/>
  <c r="R89" i="4"/>
  <c r="O90" i="4"/>
  <c r="N90" i="4"/>
  <c r="M91" i="4"/>
  <c r="P90" i="4"/>
  <c r="L90" i="4"/>
  <c r="E92" i="4"/>
  <c r="A92" i="4"/>
  <c r="D92" i="4"/>
  <c r="F92" i="4" s="1"/>
  <c r="B93" i="4"/>
  <c r="C92" i="4"/>
  <c r="G92" i="4" s="1"/>
  <c r="B100" i="5" l="1"/>
  <c r="E99" i="5"/>
  <c r="G99" i="5" s="1"/>
  <c r="D99" i="5"/>
  <c r="F99" i="5" s="1"/>
  <c r="C99" i="5"/>
  <c r="A99" i="5"/>
  <c r="E94" i="6"/>
  <c r="D94" i="6"/>
  <c r="F94" i="6" s="1"/>
  <c r="C94" i="6"/>
  <c r="G94" i="6" s="1"/>
  <c r="A94" i="6"/>
  <c r="B95" i="6"/>
  <c r="Q90" i="4"/>
  <c r="A93" i="4"/>
  <c r="E93" i="4"/>
  <c r="B94" i="4"/>
  <c r="D93" i="4"/>
  <c r="C93" i="4"/>
  <c r="G93" i="4" s="1"/>
  <c r="R90" i="4"/>
  <c r="N91" i="4" s="1"/>
  <c r="R91" i="4" s="1"/>
  <c r="M92" i="4"/>
  <c r="P91" i="4"/>
  <c r="O91" i="4"/>
  <c r="Q91" i="4" s="1"/>
  <c r="L91" i="4"/>
  <c r="B96" i="6" l="1"/>
  <c r="E95" i="6"/>
  <c r="D95" i="6"/>
  <c r="F95" i="6" s="1"/>
  <c r="C95" i="6"/>
  <c r="G95" i="6" s="1"/>
  <c r="A95" i="6"/>
  <c r="B101" i="5"/>
  <c r="F100" i="5"/>
  <c r="E100" i="5"/>
  <c r="G100" i="5" s="1"/>
  <c r="D100" i="5"/>
  <c r="A100" i="5"/>
  <c r="C100" i="5"/>
  <c r="F93" i="4"/>
  <c r="L92" i="4"/>
  <c r="M93" i="4"/>
  <c r="P92" i="4"/>
  <c r="O92" i="4"/>
  <c r="N92" i="4"/>
  <c r="C94" i="4"/>
  <c r="B95" i="4"/>
  <c r="D94" i="4"/>
  <c r="F94" i="4" s="1"/>
  <c r="A94" i="4"/>
  <c r="E94" i="4"/>
  <c r="G94" i="4" s="1"/>
  <c r="A101" i="5" l="1"/>
  <c r="B102" i="5"/>
  <c r="D101" i="5"/>
  <c r="F101" i="5"/>
  <c r="E101" i="5"/>
  <c r="G101" i="5" s="1"/>
  <c r="C101" i="5"/>
  <c r="A96" i="6"/>
  <c r="B97" i="6"/>
  <c r="E96" i="6"/>
  <c r="D96" i="6"/>
  <c r="F96" i="6" s="1"/>
  <c r="C96" i="6"/>
  <c r="G96" i="6" s="1"/>
  <c r="R92" i="4"/>
  <c r="Q92" i="4"/>
  <c r="E95" i="4"/>
  <c r="G95" i="4" s="1"/>
  <c r="C95" i="4"/>
  <c r="A95" i="4"/>
  <c r="B96" i="4"/>
  <c r="D95" i="4"/>
  <c r="F95" i="4" s="1"/>
  <c r="M94" i="4"/>
  <c r="P93" i="4"/>
  <c r="R93" i="4" s="1"/>
  <c r="O93" i="4"/>
  <c r="Q93" i="4" s="1"/>
  <c r="N93" i="4"/>
  <c r="L93" i="4"/>
  <c r="D97" i="6" l="1"/>
  <c r="F97" i="6" s="1"/>
  <c r="C97" i="6"/>
  <c r="G97" i="6" s="1"/>
  <c r="A97" i="6"/>
  <c r="E97" i="6"/>
  <c r="B98" i="6"/>
  <c r="B103" i="5"/>
  <c r="E102" i="5"/>
  <c r="F102" i="5" s="1"/>
  <c r="D102" i="5"/>
  <c r="C102" i="5"/>
  <c r="G102" i="5" s="1"/>
  <c r="A102" i="5"/>
  <c r="N94" i="4"/>
  <c r="M95" i="4"/>
  <c r="P94" i="4"/>
  <c r="R94" i="4" s="1"/>
  <c r="O94" i="4"/>
  <c r="Q94" i="4" s="1"/>
  <c r="L94" i="4"/>
  <c r="E96" i="4"/>
  <c r="D96" i="4"/>
  <c r="F96" i="4" s="1"/>
  <c r="C96" i="4"/>
  <c r="A96" i="4"/>
  <c r="B97" i="4"/>
  <c r="D103" i="5" l="1"/>
  <c r="F103" i="5" s="1"/>
  <c r="C103" i="5"/>
  <c r="A103" i="5"/>
  <c r="B104" i="5"/>
  <c r="E103" i="5"/>
  <c r="G103" i="5" s="1"/>
  <c r="A98" i="6"/>
  <c r="B99" i="6"/>
  <c r="E98" i="6"/>
  <c r="D98" i="6"/>
  <c r="F98" i="6" s="1"/>
  <c r="C98" i="6"/>
  <c r="G98" i="6" s="1"/>
  <c r="G96" i="4"/>
  <c r="D97" i="4"/>
  <c r="C97" i="4"/>
  <c r="B98" i="4"/>
  <c r="E97" i="4"/>
  <c r="F97" i="4" s="1"/>
  <c r="A97" i="4"/>
  <c r="O95" i="4"/>
  <c r="P95" i="4"/>
  <c r="Q95" i="4" s="1"/>
  <c r="N95" i="4"/>
  <c r="L95" i="4"/>
  <c r="M96" i="4"/>
  <c r="B105" i="5" l="1"/>
  <c r="D104" i="5"/>
  <c r="C104" i="5"/>
  <c r="E104" i="5"/>
  <c r="F104" i="5" s="1"/>
  <c r="A104" i="5"/>
  <c r="G104" i="5"/>
  <c r="D99" i="6"/>
  <c r="F99" i="6" s="1"/>
  <c r="A99" i="6"/>
  <c r="B100" i="6"/>
  <c r="E99" i="6"/>
  <c r="G99" i="6" s="1"/>
  <c r="C99" i="6"/>
  <c r="R95" i="4"/>
  <c r="A98" i="4"/>
  <c r="D98" i="4"/>
  <c r="B99" i="4"/>
  <c r="E98" i="4"/>
  <c r="F98" i="4" s="1"/>
  <c r="G97" i="4"/>
  <c r="C98" i="4" s="1"/>
  <c r="G98" i="4" s="1"/>
  <c r="M97" i="4"/>
  <c r="L96" i="4"/>
  <c r="P96" i="4"/>
  <c r="O96" i="4"/>
  <c r="Q96" i="4" s="1"/>
  <c r="N96" i="4"/>
  <c r="R96" i="4" s="1"/>
  <c r="G100" i="6" l="1"/>
  <c r="E100" i="6"/>
  <c r="C100" i="6"/>
  <c r="D100" i="6"/>
  <c r="F100" i="6" s="1"/>
  <c r="A100" i="6"/>
  <c r="B101" i="6"/>
  <c r="E105" i="5"/>
  <c r="G105" i="5" s="1"/>
  <c r="D105" i="5"/>
  <c r="F105" i="5" s="1"/>
  <c r="C105" i="5"/>
  <c r="A105" i="5"/>
  <c r="B106" i="5"/>
  <c r="P97" i="4"/>
  <c r="O97" i="4"/>
  <c r="Q97" i="4" s="1"/>
  <c r="N97" i="4"/>
  <c r="L97" i="4"/>
  <c r="M98" i="4"/>
  <c r="R97" i="4"/>
  <c r="C99" i="4"/>
  <c r="A99" i="4"/>
  <c r="B100" i="4"/>
  <c r="E99" i="4"/>
  <c r="D99" i="4"/>
  <c r="F99" i="4" s="1"/>
  <c r="E106" i="5" l="1"/>
  <c r="D106" i="5"/>
  <c r="F106" i="5" s="1"/>
  <c r="B107" i="5"/>
  <c r="A106" i="5"/>
  <c r="C106" i="5"/>
  <c r="G106" i="5" s="1"/>
  <c r="B102" i="6"/>
  <c r="E101" i="6"/>
  <c r="D101" i="6"/>
  <c r="F101" i="6" s="1"/>
  <c r="C101" i="6"/>
  <c r="G101" i="6" s="1"/>
  <c r="A101" i="6"/>
  <c r="G99" i="4"/>
  <c r="E100" i="4"/>
  <c r="B101" i="4"/>
  <c r="D100" i="4"/>
  <c r="F100" i="4" s="1"/>
  <c r="C100" i="4"/>
  <c r="G100" i="4" s="1"/>
  <c r="A100" i="4"/>
  <c r="O98" i="4"/>
  <c r="L98" i="4"/>
  <c r="P98" i="4"/>
  <c r="Q98" i="4" s="1"/>
  <c r="M99" i="4"/>
  <c r="N98" i="4"/>
  <c r="A102" i="6" l="1"/>
  <c r="B103" i="6"/>
  <c r="E102" i="6"/>
  <c r="D102" i="6"/>
  <c r="F102" i="6" s="1"/>
  <c r="C102" i="6"/>
  <c r="G102" i="6" s="1"/>
  <c r="E107" i="5"/>
  <c r="D107" i="5"/>
  <c r="F107" i="5" s="1"/>
  <c r="C107" i="5"/>
  <c r="G107" i="5" s="1"/>
  <c r="A107" i="5"/>
  <c r="B108" i="5"/>
  <c r="R98" i="4"/>
  <c r="P99" i="4"/>
  <c r="O99" i="4"/>
  <c r="Q99" i="4" s="1"/>
  <c r="L99" i="4"/>
  <c r="M100" i="4"/>
  <c r="N99" i="4"/>
  <c r="R99" i="4" s="1"/>
  <c r="A101" i="4"/>
  <c r="C101" i="4"/>
  <c r="B102" i="4"/>
  <c r="E101" i="4"/>
  <c r="D101" i="4"/>
  <c r="A108" i="5" l="1"/>
  <c r="E108" i="5"/>
  <c r="G108" i="5" s="1"/>
  <c r="B109" i="5"/>
  <c r="D108" i="5"/>
  <c r="F108" i="5" s="1"/>
  <c r="C108" i="5"/>
  <c r="E103" i="6"/>
  <c r="D103" i="6"/>
  <c r="F103" i="6" s="1"/>
  <c r="C103" i="6"/>
  <c r="G103" i="6" s="1"/>
  <c r="B104" i="6"/>
  <c r="A103" i="6"/>
  <c r="F101" i="4"/>
  <c r="G101" i="4"/>
  <c r="P100" i="4"/>
  <c r="O100" i="4"/>
  <c r="Q100" i="4" s="1"/>
  <c r="M101" i="4"/>
  <c r="N100" i="4"/>
  <c r="R100" i="4" s="1"/>
  <c r="L100" i="4"/>
  <c r="C102" i="4"/>
  <c r="E102" i="4"/>
  <c r="D102" i="4"/>
  <c r="F102" i="4" s="1"/>
  <c r="A102" i="4"/>
  <c r="B103" i="4"/>
  <c r="C104" i="6" l="1"/>
  <c r="G104" i="6" s="1"/>
  <c r="A104" i="6"/>
  <c r="B105" i="6"/>
  <c r="D104" i="6"/>
  <c r="F104" i="6" s="1"/>
  <c r="E104" i="6"/>
  <c r="B110" i="5"/>
  <c r="E109" i="5"/>
  <c r="G109" i="5" s="1"/>
  <c r="A109" i="5"/>
  <c r="D109" i="5"/>
  <c r="F109" i="5" s="1"/>
  <c r="C109" i="5"/>
  <c r="G102" i="4"/>
  <c r="E103" i="4"/>
  <c r="D103" i="4"/>
  <c r="F103" i="4" s="1"/>
  <c r="C103" i="4"/>
  <c r="A103" i="4"/>
  <c r="B104" i="4"/>
  <c r="M102" i="4"/>
  <c r="P101" i="4"/>
  <c r="O101" i="4"/>
  <c r="Q101" i="4" s="1"/>
  <c r="N101" i="4"/>
  <c r="R101" i="4" s="1"/>
  <c r="L101" i="4"/>
  <c r="C110" i="5" l="1"/>
  <c r="G110" i="5" s="1"/>
  <c r="A110" i="5"/>
  <c r="B111" i="5"/>
  <c r="E110" i="5"/>
  <c r="F110" i="5" s="1"/>
  <c r="D110" i="5"/>
  <c r="F105" i="6"/>
  <c r="D105" i="6"/>
  <c r="A105" i="6"/>
  <c r="B106" i="6"/>
  <c r="E105" i="6"/>
  <c r="C105" i="6"/>
  <c r="G105" i="6"/>
  <c r="G103" i="4"/>
  <c r="B105" i="4"/>
  <c r="E104" i="4"/>
  <c r="D104" i="4"/>
  <c r="F104" i="4" s="1"/>
  <c r="C104" i="4"/>
  <c r="G104" i="4" s="1"/>
  <c r="A104" i="4"/>
  <c r="M103" i="4"/>
  <c r="P102" i="4"/>
  <c r="O102" i="4"/>
  <c r="Q102" i="4" s="1"/>
  <c r="N102" i="4"/>
  <c r="L102" i="4"/>
  <c r="E106" i="6" l="1"/>
  <c r="D106" i="6"/>
  <c r="F106" i="6" s="1"/>
  <c r="C106" i="6"/>
  <c r="G106" i="6" s="1"/>
  <c r="A106" i="6"/>
  <c r="B107" i="6"/>
  <c r="B112" i="5"/>
  <c r="C111" i="5"/>
  <c r="A111" i="5"/>
  <c r="E111" i="5"/>
  <c r="G111" i="5" s="1"/>
  <c r="D111" i="5"/>
  <c r="F111" i="5" s="1"/>
  <c r="R102" i="4"/>
  <c r="B106" i="4"/>
  <c r="C105" i="4"/>
  <c r="A105" i="4"/>
  <c r="E105" i="4"/>
  <c r="G105" i="4" s="1"/>
  <c r="D105" i="4"/>
  <c r="F105" i="4" s="1"/>
  <c r="O103" i="4"/>
  <c r="P103" i="4"/>
  <c r="R103" i="4" s="1"/>
  <c r="N103" i="4"/>
  <c r="L103" i="4"/>
  <c r="M104" i="4"/>
  <c r="Q103" i="4"/>
  <c r="B108" i="6" l="1"/>
  <c r="A107" i="6"/>
  <c r="E107" i="6"/>
  <c r="D107" i="6"/>
  <c r="F107" i="6" s="1"/>
  <c r="C107" i="6"/>
  <c r="G107" i="6" s="1"/>
  <c r="E112" i="5"/>
  <c r="F112" i="5" s="1"/>
  <c r="D112" i="5"/>
  <c r="C112" i="5"/>
  <c r="A112" i="5"/>
  <c r="B113" i="5"/>
  <c r="M105" i="4"/>
  <c r="P104" i="4"/>
  <c r="O104" i="4"/>
  <c r="Q104" i="4" s="1"/>
  <c r="N104" i="4"/>
  <c r="L104" i="4"/>
  <c r="A106" i="4"/>
  <c r="E106" i="4"/>
  <c r="D106" i="4"/>
  <c r="F106" i="4" s="1"/>
  <c r="C106" i="4"/>
  <c r="G106" i="4" s="1"/>
  <c r="B107" i="4"/>
  <c r="G112" i="5" l="1"/>
  <c r="C113" i="5" s="1"/>
  <c r="G113" i="5" s="1"/>
  <c r="B114" i="5"/>
  <c r="E113" i="5"/>
  <c r="F113" i="5" s="1"/>
  <c r="D113" i="5"/>
  <c r="A113" i="5"/>
  <c r="B109" i="6"/>
  <c r="C108" i="6"/>
  <c r="A108" i="6"/>
  <c r="E108" i="6"/>
  <c r="F108" i="6" s="1"/>
  <c r="D108" i="6"/>
  <c r="R104" i="4"/>
  <c r="D107" i="4"/>
  <c r="C107" i="4"/>
  <c r="E107" i="4"/>
  <c r="F107" i="4" s="1"/>
  <c r="A107" i="4"/>
  <c r="B108" i="4"/>
  <c r="P105" i="4"/>
  <c r="O105" i="4"/>
  <c r="Q105" i="4" s="1"/>
  <c r="N105" i="4"/>
  <c r="R105" i="4" s="1"/>
  <c r="L105" i="4"/>
  <c r="M106" i="4"/>
  <c r="G108" i="6" l="1"/>
  <c r="C109" i="6" s="1"/>
  <c r="G109" i="6" s="1"/>
  <c r="E109" i="6"/>
  <c r="D109" i="6"/>
  <c r="F109" i="6" s="1"/>
  <c r="A109" i="6"/>
  <c r="B110" i="6"/>
  <c r="E114" i="5"/>
  <c r="D114" i="5"/>
  <c r="F114" i="5" s="1"/>
  <c r="C114" i="5"/>
  <c r="G114" i="5" s="1"/>
  <c r="B115" i="5"/>
  <c r="A114" i="5"/>
  <c r="O106" i="4"/>
  <c r="L106" i="4"/>
  <c r="M107" i="4"/>
  <c r="P106" i="4"/>
  <c r="Q106" i="4" s="1"/>
  <c r="N106" i="4"/>
  <c r="G107" i="4"/>
  <c r="E108" i="4"/>
  <c r="B109" i="4"/>
  <c r="D108" i="4"/>
  <c r="C108" i="4"/>
  <c r="A108" i="4"/>
  <c r="A115" i="5" l="1"/>
  <c r="E115" i="5"/>
  <c r="D115" i="5"/>
  <c r="F115" i="5" s="1"/>
  <c r="B116" i="5"/>
  <c r="C115" i="5"/>
  <c r="G115" i="5" s="1"/>
  <c r="E110" i="6"/>
  <c r="C110" i="6"/>
  <c r="A110" i="6"/>
  <c r="B111" i="6"/>
  <c r="D110" i="6"/>
  <c r="F110" i="6" s="1"/>
  <c r="G110" i="6"/>
  <c r="G108" i="4"/>
  <c r="F108" i="4"/>
  <c r="R106" i="4"/>
  <c r="P107" i="4"/>
  <c r="O107" i="4"/>
  <c r="Q107" i="4" s="1"/>
  <c r="N107" i="4"/>
  <c r="R107" i="4" s="1"/>
  <c r="L107" i="4"/>
  <c r="M108" i="4"/>
  <c r="A109" i="4"/>
  <c r="E109" i="4"/>
  <c r="D109" i="4"/>
  <c r="F109" i="4" s="1"/>
  <c r="C109" i="4"/>
  <c r="G109" i="4" s="1"/>
  <c r="B110" i="4"/>
  <c r="D111" i="6" l="1"/>
  <c r="A111" i="6"/>
  <c r="B112" i="6"/>
  <c r="E111" i="6"/>
  <c r="F111" i="6" s="1"/>
  <c r="C111" i="6"/>
  <c r="G111" i="6" s="1"/>
  <c r="B117" i="5"/>
  <c r="E116" i="5"/>
  <c r="D116" i="5"/>
  <c r="F116" i="5" s="1"/>
  <c r="C116" i="5"/>
  <c r="G116" i="5" s="1"/>
  <c r="A116" i="5"/>
  <c r="P108" i="4"/>
  <c r="O108" i="4"/>
  <c r="N108" i="4"/>
  <c r="L108" i="4"/>
  <c r="M109" i="4"/>
  <c r="C110" i="4"/>
  <c r="E110" i="4"/>
  <c r="G110" i="4" s="1"/>
  <c r="D110" i="4"/>
  <c r="A110" i="4"/>
  <c r="B111" i="4"/>
  <c r="C117" i="5" l="1"/>
  <c r="G117" i="5" s="1"/>
  <c r="A117" i="5"/>
  <c r="B118" i="5"/>
  <c r="D117" i="5"/>
  <c r="E117" i="5"/>
  <c r="F117" i="5" s="1"/>
  <c r="D112" i="6"/>
  <c r="F112" i="6" s="1"/>
  <c r="E112" i="6"/>
  <c r="C112" i="6"/>
  <c r="G112" i="6" s="1"/>
  <c r="A112" i="6"/>
  <c r="B113" i="6"/>
  <c r="F110" i="4"/>
  <c r="R108" i="4"/>
  <c r="Q108" i="4"/>
  <c r="E111" i="4"/>
  <c r="B112" i="4"/>
  <c r="D111" i="4"/>
  <c r="F111" i="4" s="1"/>
  <c r="C111" i="4"/>
  <c r="G111" i="4" s="1"/>
  <c r="A111" i="4"/>
  <c r="L109" i="4"/>
  <c r="M110" i="4"/>
  <c r="P109" i="4"/>
  <c r="O109" i="4"/>
  <c r="N109" i="4"/>
  <c r="B119" i="5" l="1"/>
  <c r="A118" i="5"/>
  <c r="D118" i="5"/>
  <c r="F118" i="5" s="1"/>
  <c r="E118" i="5"/>
  <c r="C118" i="5"/>
  <c r="G118" i="5" s="1"/>
  <c r="B114" i="6"/>
  <c r="D113" i="6"/>
  <c r="F113" i="6" s="1"/>
  <c r="C113" i="6"/>
  <c r="A113" i="6"/>
  <c r="E113" i="6"/>
  <c r="G113" i="6" s="1"/>
  <c r="Q109" i="4"/>
  <c r="R109" i="4"/>
  <c r="N110" i="4"/>
  <c r="P110" i="4"/>
  <c r="O110" i="4"/>
  <c r="Q110" i="4" s="1"/>
  <c r="L110" i="4"/>
  <c r="M111" i="4"/>
  <c r="R110" i="4"/>
  <c r="C112" i="4"/>
  <c r="A112" i="4"/>
  <c r="B113" i="4"/>
  <c r="E112" i="4"/>
  <c r="D112" i="4"/>
  <c r="A114" i="6" l="1"/>
  <c r="B115" i="6"/>
  <c r="E114" i="6"/>
  <c r="D114" i="6"/>
  <c r="F114" i="6" s="1"/>
  <c r="C114" i="6"/>
  <c r="G114" i="6" s="1"/>
  <c r="E119" i="5"/>
  <c r="F119" i="5" s="1"/>
  <c r="D119" i="5"/>
  <c r="C119" i="5"/>
  <c r="G119" i="5" s="1"/>
  <c r="A119" i="5"/>
  <c r="B120" i="5"/>
  <c r="F112" i="4"/>
  <c r="G112" i="4"/>
  <c r="P111" i="4"/>
  <c r="O111" i="4"/>
  <c r="Q111" i="4" s="1"/>
  <c r="N111" i="4"/>
  <c r="R111" i="4" s="1"/>
  <c r="L111" i="4"/>
  <c r="M112" i="4"/>
  <c r="B114" i="4"/>
  <c r="E113" i="4"/>
  <c r="D113" i="4"/>
  <c r="F113" i="4" s="1"/>
  <c r="C113" i="4"/>
  <c r="A113" i="4"/>
  <c r="B121" i="5" l="1"/>
  <c r="D120" i="5"/>
  <c r="C120" i="5"/>
  <c r="A120" i="5"/>
  <c r="E120" i="5"/>
  <c r="G120" i="5"/>
  <c r="F120" i="5"/>
  <c r="D115" i="6"/>
  <c r="F115" i="6" s="1"/>
  <c r="C115" i="6"/>
  <c r="A115" i="6"/>
  <c r="B116" i="6"/>
  <c r="E115" i="6"/>
  <c r="G115" i="6" s="1"/>
  <c r="G113" i="4"/>
  <c r="M113" i="4"/>
  <c r="P112" i="4"/>
  <c r="O112" i="4"/>
  <c r="Q112" i="4" s="1"/>
  <c r="N112" i="4"/>
  <c r="R112" i="4" s="1"/>
  <c r="L112" i="4"/>
  <c r="A114" i="4"/>
  <c r="B115" i="4"/>
  <c r="E114" i="4"/>
  <c r="D114" i="4"/>
  <c r="F114" i="4" s="1"/>
  <c r="C114" i="4"/>
  <c r="G114" i="4" s="1"/>
  <c r="E116" i="6" l="1"/>
  <c r="C116" i="6"/>
  <c r="G116" i="6" s="1"/>
  <c r="A116" i="6"/>
  <c r="B117" i="6"/>
  <c r="D116" i="6"/>
  <c r="F116" i="6" s="1"/>
  <c r="G121" i="5"/>
  <c r="E121" i="5"/>
  <c r="D121" i="5"/>
  <c r="F121" i="5" s="1"/>
  <c r="C121" i="5"/>
  <c r="A121" i="5"/>
  <c r="B122" i="5"/>
  <c r="D115" i="4"/>
  <c r="C115" i="4"/>
  <c r="E115" i="4"/>
  <c r="A115" i="4"/>
  <c r="B116" i="4"/>
  <c r="F115" i="4"/>
  <c r="G115" i="4"/>
  <c r="N113" i="4"/>
  <c r="L113" i="4"/>
  <c r="M114" i="4"/>
  <c r="P113" i="4"/>
  <c r="O113" i="4"/>
  <c r="E122" i="5" l="1"/>
  <c r="D122" i="5"/>
  <c r="F122" i="5" s="1"/>
  <c r="C122" i="5"/>
  <c r="G122" i="5" s="1"/>
  <c r="B123" i="5"/>
  <c r="A122" i="5"/>
  <c r="C117" i="6"/>
  <c r="E117" i="6"/>
  <c r="F117" i="6" s="1"/>
  <c r="D117" i="6"/>
  <c r="A117" i="6"/>
  <c r="B118" i="6"/>
  <c r="Q113" i="4"/>
  <c r="R113" i="4"/>
  <c r="O114" i="4"/>
  <c r="P114" i="4"/>
  <c r="Q114" i="4" s="1"/>
  <c r="N114" i="4"/>
  <c r="L114" i="4"/>
  <c r="M115" i="4"/>
  <c r="E116" i="4"/>
  <c r="D116" i="4"/>
  <c r="F116" i="4" s="1"/>
  <c r="C116" i="4"/>
  <c r="G116" i="4"/>
  <c r="A116" i="4"/>
  <c r="B117" i="4"/>
  <c r="G117" i="6" l="1"/>
  <c r="B119" i="6"/>
  <c r="C118" i="6"/>
  <c r="A118" i="6"/>
  <c r="E118" i="6"/>
  <c r="G118" i="6" s="1"/>
  <c r="D118" i="6"/>
  <c r="F118" i="6" s="1"/>
  <c r="B124" i="5"/>
  <c r="E123" i="5"/>
  <c r="F123" i="5" s="1"/>
  <c r="D123" i="5"/>
  <c r="C123" i="5"/>
  <c r="G123" i="5" s="1"/>
  <c r="A123" i="5"/>
  <c r="R114" i="4"/>
  <c r="A117" i="4"/>
  <c r="E117" i="4"/>
  <c r="B118" i="4"/>
  <c r="D117" i="4"/>
  <c r="F117" i="4" s="1"/>
  <c r="C117" i="4"/>
  <c r="G117" i="4" s="1"/>
  <c r="M116" i="4"/>
  <c r="P115" i="4"/>
  <c r="O115" i="4"/>
  <c r="Q115" i="4" s="1"/>
  <c r="N115" i="4"/>
  <c r="L115" i="4"/>
  <c r="A124" i="5" l="1"/>
  <c r="E124" i="5"/>
  <c r="G124" i="5" s="1"/>
  <c r="D124" i="5"/>
  <c r="F124" i="5" s="1"/>
  <c r="C124" i="5"/>
  <c r="B125" i="5"/>
  <c r="E119" i="6"/>
  <c r="D119" i="6"/>
  <c r="F119" i="6" s="1"/>
  <c r="C119" i="6"/>
  <c r="A119" i="6"/>
  <c r="B120" i="6"/>
  <c r="G119" i="6"/>
  <c r="R115" i="4"/>
  <c r="P116" i="4"/>
  <c r="O116" i="4"/>
  <c r="N116" i="4"/>
  <c r="L116" i="4"/>
  <c r="M117" i="4"/>
  <c r="R116" i="4"/>
  <c r="Q116" i="4"/>
  <c r="C118" i="4"/>
  <c r="E118" i="4"/>
  <c r="G118" i="4" s="1"/>
  <c r="D118" i="4"/>
  <c r="F118" i="4" s="1"/>
  <c r="A118" i="4"/>
  <c r="B119" i="4"/>
  <c r="C120" i="6" l="1"/>
  <c r="G120" i="6" s="1"/>
  <c r="A120" i="6"/>
  <c r="B121" i="6"/>
  <c r="F120" i="6"/>
  <c r="E120" i="6"/>
  <c r="D120" i="6"/>
  <c r="B126" i="5"/>
  <c r="E125" i="5"/>
  <c r="A125" i="5"/>
  <c r="D125" i="5"/>
  <c r="F125" i="5" s="1"/>
  <c r="C125" i="5"/>
  <c r="G125" i="5" s="1"/>
  <c r="E119" i="4"/>
  <c r="B120" i="4"/>
  <c r="D119" i="4"/>
  <c r="F119" i="4" s="1"/>
  <c r="C119" i="4"/>
  <c r="G119" i="4" s="1"/>
  <c r="A119" i="4"/>
  <c r="L117" i="4"/>
  <c r="M118" i="4"/>
  <c r="P117" i="4"/>
  <c r="O117" i="4"/>
  <c r="Q117" i="4" s="1"/>
  <c r="N117" i="4"/>
  <c r="D126" i="5" l="1"/>
  <c r="F126" i="5" s="1"/>
  <c r="C126" i="5"/>
  <c r="A126" i="5"/>
  <c r="B127" i="5"/>
  <c r="E126" i="5"/>
  <c r="G126" i="5" s="1"/>
  <c r="D121" i="6"/>
  <c r="F121" i="6" s="1"/>
  <c r="B122" i="6"/>
  <c r="C121" i="6"/>
  <c r="E121" i="6"/>
  <c r="G121" i="6" s="1"/>
  <c r="A121" i="6"/>
  <c r="R117" i="4"/>
  <c r="N118" i="4"/>
  <c r="L118" i="4"/>
  <c r="M119" i="4"/>
  <c r="O118" i="4"/>
  <c r="P118" i="4"/>
  <c r="Q118" i="4" s="1"/>
  <c r="E120" i="4"/>
  <c r="D120" i="4"/>
  <c r="F120" i="4" s="1"/>
  <c r="C120" i="4"/>
  <c r="A120" i="4"/>
  <c r="B121" i="4"/>
  <c r="E122" i="6" l="1"/>
  <c r="G122" i="6" s="1"/>
  <c r="D122" i="6"/>
  <c r="C122" i="6"/>
  <c r="A122" i="6"/>
  <c r="B123" i="6"/>
  <c r="B128" i="5"/>
  <c r="C127" i="5"/>
  <c r="A127" i="5"/>
  <c r="D127" i="5"/>
  <c r="F127" i="5" s="1"/>
  <c r="E127" i="5"/>
  <c r="G127" i="5" s="1"/>
  <c r="G120" i="4"/>
  <c r="R118" i="4"/>
  <c r="P119" i="4"/>
  <c r="O119" i="4"/>
  <c r="Q119" i="4" s="1"/>
  <c r="N119" i="4"/>
  <c r="L119" i="4"/>
  <c r="R119" i="4"/>
  <c r="M120" i="4"/>
  <c r="B122" i="4"/>
  <c r="E121" i="4"/>
  <c r="D121" i="4"/>
  <c r="F121" i="4" s="1"/>
  <c r="C121" i="4"/>
  <c r="A121" i="4"/>
  <c r="E128" i="5" l="1"/>
  <c r="F128" i="5" s="1"/>
  <c r="D128" i="5"/>
  <c r="C128" i="5"/>
  <c r="A128" i="5"/>
  <c r="B129" i="5"/>
  <c r="E123" i="6"/>
  <c r="B124" i="6"/>
  <c r="F123" i="6"/>
  <c r="D123" i="6"/>
  <c r="C123" i="6"/>
  <c r="G123" i="6" s="1"/>
  <c r="A123" i="6"/>
  <c r="F122" i="6"/>
  <c r="G121" i="4"/>
  <c r="A122" i="4"/>
  <c r="B123" i="4"/>
  <c r="E122" i="4"/>
  <c r="G122" i="4" s="1"/>
  <c r="D122" i="4"/>
  <c r="F122" i="4" s="1"/>
  <c r="C122" i="4"/>
  <c r="M121" i="4"/>
  <c r="P120" i="4"/>
  <c r="O120" i="4"/>
  <c r="N120" i="4"/>
  <c r="L120" i="4"/>
  <c r="B130" i="5" l="1"/>
  <c r="E129" i="5"/>
  <c r="D129" i="5"/>
  <c r="F129" i="5"/>
  <c r="A129" i="5"/>
  <c r="B125" i="6"/>
  <c r="D124" i="6"/>
  <c r="F124" i="6" s="1"/>
  <c r="C124" i="6"/>
  <c r="A124" i="6"/>
  <c r="E124" i="6"/>
  <c r="G124" i="6" s="1"/>
  <c r="G128" i="5"/>
  <c r="C129" i="5" s="1"/>
  <c r="G129" i="5" s="1"/>
  <c r="Q120" i="4"/>
  <c r="R120" i="4"/>
  <c r="D123" i="4"/>
  <c r="C123" i="4"/>
  <c r="A123" i="4"/>
  <c r="B124" i="4"/>
  <c r="E123" i="4"/>
  <c r="F123" i="4" s="1"/>
  <c r="P121" i="4"/>
  <c r="O121" i="4"/>
  <c r="Q121" i="4" s="1"/>
  <c r="N121" i="4"/>
  <c r="R121" i="4" s="1"/>
  <c r="L121" i="4"/>
  <c r="M122" i="4"/>
  <c r="E125" i="6" l="1"/>
  <c r="F125" i="6" s="1"/>
  <c r="B126" i="6"/>
  <c r="D125" i="6"/>
  <c r="C125" i="6"/>
  <c r="G125" i="6" s="1"/>
  <c r="A125" i="6"/>
  <c r="E130" i="5"/>
  <c r="D130" i="5"/>
  <c r="F130" i="5" s="1"/>
  <c r="C130" i="5"/>
  <c r="G130" i="5" s="1"/>
  <c r="B131" i="5"/>
  <c r="A130" i="5"/>
  <c r="O122" i="4"/>
  <c r="M123" i="4"/>
  <c r="P122" i="4"/>
  <c r="Q122" i="4" s="1"/>
  <c r="N122" i="4"/>
  <c r="L122" i="4"/>
  <c r="G123" i="4"/>
  <c r="E124" i="4"/>
  <c r="D124" i="4"/>
  <c r="F124" i="4" s="1"/>
  <c r="C124" i="4"/>
  <c r="B125" i="4"/>
  <c r="G124" i="4"/>
  <c r="A124" i="4"/>
  <c r="A131" i="5" l="1"/>
  <c r="F131" i="5"/>
  <c r="E131" i="5"/>
  <c r="D131" i="5"/>
  <c r="B132" i="5"/>
  <c r="C131" i="5"/>
  <c r="G131" i="5" s="1"/>
  <c r="E126" i="6"/>
  <c r="C126" i="6"/>
  <c r="A126" i="6"/>
  <c r="B127" i="6"/>
  <c r="G126" i="6"/>
  <c r="F126" i="6"/>
  <c r="D126" i="6"/>
  <c r="R122" i="4"/>
  <c r="P123" i="4"/>
  <c r="O123" i="4"/>
  <c r="N123" i="4"/>
  <c r="L123" i="4"/>
  <c r="M124" i="4"/>
  <c r="B126" i="4"/>
  <c r="A125" i="4"/>
  <c r="E125" i="4"/>
  <c r="D125" i="4"/>
  <c r="F125" i="4" s="1"/>
  <c r="C125" i="4"/>
  <c r="B133" i="5" l="1"/>
  <c r="E132" i="5"/>
  <c r="D132" i="5"/>
  <c r="F132" i="5" s="1"/>
  <c r="A132" i="5"/>
  <c r="C132" i="5"/>
  <c r="G132" i="5" s="1"/>
  <c r="D127" i="6"/>
  <c r="F127" i="6" s="1"/>
  <c r="A127" i="6"/>
  <c r="E127" i="6"/>
  <c r="C127" i="6"/>
  <c r="G127" i="6" s="1"/>
  <c r="B128" i="6"/>
  <c r="G125" i="4"/>
  <c r="R123" i="4"/>
  <c r="Q123" i="4"/>
  <c r="D126" i="4"/>
  <c r="B127" i="4"/>
  <c r="E126" i="4"/>
  <c r="F126" i="4" s="1"/>
  <c r="C126" i="4"/>
  <c r="G126" i="4" s="1"/>
  <c r="A126" i="4"/>
  <c r="M125" i="4"/>
  <c r="P124" i="4"/>
  <c r="O124" i="4"/>
  <c r="Q124" i="4" s="1"/>
  <c r="N124" i="4"/>
  <c r="R124" i="4" s="1"/>
  <c r="L124" i="4"/>
  <c r="D128" i="6" l="1"/>
  <c r="F128" i="6" s="1"/>
  <c r="B129" i="6"/>
  <c r="A128" i="6"/>
  <c r="E128" i="6"/>
  <c r="C128" i="6"/>
  <c r="G128" i="6" s="1"/>
  <c r="C133" i="5"/>
  <c r="A133" i="5"/>
  <c r="B134" i="5"/>
  <c r="D133" i="5"/>
  <c r="E133" i="5"/>
  <c r="G133" i="5" s="1"/>
  <c r="D127" i="4"/>
  <c r="E127" i="4"/>
  <c r="F127" i="4" s="1"/>
  <c r="C127" i="4"/>
  <c r="G127" i="4" s="1"/>
  <c r="A127" i="4"/>
  <c r="B128" i="4"/>
  <c r="L125" i="4"/>
  <c r="M126" i="4"/>
  <c r="P125" i="4"/>
  <c r="O125" i="4"/>
  <c r="Q125" i="4" s="1"/>
  <c r="N125" i="4"/>
  <c r="R125" i="4"/>
  <c r="B135" i="5" l="1"/>
  <c r="A134" i="5"/>
  <c r="D134" i="5"/>
  <c r="F134" i="5" s="1"/>
  <c r="E134" i="5"/>
  <c r="C134" i="5"/>
  <c r="G134" i="5" s="1"/>
  <c r="F133" i="5"/>
  <c r="C129" i="6"/>
  <c r="A129" i="6"/>
  <c r="E129" i="6"/>
  <c r="G129" i="6" s="1"/>
  <c r="D129" i="6"/>
  <c r="F129" i="6" s="1"/>
  <c r="B130" i="6"/>
  <c r="O126" i="4"/>
  <c r="N126" i="4"/>
  <c r="L126" i="4"/>
  <c r="M127" i="4"/>
  <c r="P126" i="4"/>
  <c r="R126" i="4" s="1"/>
  <c r="B129" i="4"/>
  <c r="A128" i="4"/>
  <c r="E128" i="4"/>
  <c r="D128" i="4"/>
  <c r="F128" i="4" s="1"/>
  <c r="C128" i="4"/>
  <c r="G128" i="4" s="1"/>
  <c r="A130" i="6" l="1"/>
  <c r="B131" i="6"/>
  <c r="E130" i="6"/>
  <c r="D130" i="6"/>
  <c r="F130" i="6" s="1"/>
  <c r="C130" i="6"/>
  <c r="G130" i="6" s="1"/>
  <c r="E135" i="5"/>
  <c r="D135" i="5"/>
  <c r="F135" i="5" s="1"/>
  <c r="C135" i="5"/>
  <c r="A135" i="5"/>
  <c r="B136" i="5"/>
  <c r="G135" i="5"/>
  <c r="C129" i="4"/>
  <c r="A129" i="4"/>
  <c r="B130" i="4"/>
  <c r="E129" i="4"/>
  <c r="G129" i="4" s="1"/>
  <c r="D129" i="4"/>
  <c r="F129" i="4" s="1"/>
  <c r="Q126" i="4"/>
  <c r="P127" i="4"/>
  <c r="O127" i="4"/>
  <c r="Q127" i="4" s="1"/>
  <c r="N127" i="4"/>
  <c r="R127" i="4" s="1"/>
  <c r="L127" i="4"/>
  <c r="M128" i="4"/>
  <c r="B137" i="5" l="1"/>
  <c r="D136" i="5"/>
  <c r="F136" i="5" s="1"/>
  <c r="C136" i="5"/>
  <c r="A136" i="5"/>
  <c r="E136" i="5"/>
  <c r="G136" i="5" s="1"/>
  <c r="D131" i="6"/>
  <c r="B132" i="6"/>
  <c r="E131" i="6"/>
  <c r="F131" i="6" s="1"/>
  <c r="A131" i="6"/>
  <c r="C131" i="6"/>
  <c r="N128" i="4"/>
  <c r="M129" i="4"/>
  <c r="P128" i="4"/>
  <c r="R128" i="4" s="1"/>
  <c r="O128" i="4"/>
  <c r="Q128" i="4" s="1"/>
  <c r="L128" i="4"/>
  <c r="B131" i="4"/>
  <c r="E130" i="4"/>
  <c r="D130" i="4"/>
  <c r="F130" i="4" s="1"/>
  <c r="C130" i="4"/>
  <c r="G130" i="4"/>
  <c r="A130" i="4"/>
  <c r="G131" i="6" l="1"/>
  <c r="C132" i="6" s="1"/>
  <c r="G132" i="6" s="1"/>
  <c r="E132" i="6"/>
  <c r="D132" i="6"/>
  <c r="F132" i="6" s="1"/>
  <c r="A132" i="6"/>
  <c r="B133" i="6"/>
  <c r="E137" i="5"/>
  <c r="G137" i="5" s="1"/>
  <c r="D137" i="5"/>
  <c r="F137" i="5" s="1"/>
  <c r="C137" i="5"/>
  <c r="A137" i="5"/>
  <c r="B138" i="5"/>
  <c r="E131" i="4"/>
  <c r="D131" i="4"/>
  <c r="F131" i="4" s="1"/>
  <c r="C131" i="4"/>
  <c r="A131" i="4"/>
  <c r="B132" i="4"/>
  <c r="L129" i="4"/>
  <c r="O129" i="4"/>
  <c r="Q129" i="4" s="1"/>
  <c r="N129" i="4"/>
  <c r="M130" i="4"/>
  <c r="P129" i="4"/>
  <c r="R129" i="4" s="1"/>
  <c r="E138" i="5" l="1"/>
  <c r="F138" i="5" s="1"/>
  <c r="D138" i="5"/>
  <c r="C138" i="5"/>
  <c r="G138" i="5" s="1"/>
  <c r="A138" i="5"/>
  <c r="B139" i="5"/>
  <c r="C133" i="6"/>
  <c r="G133" i="6" s="1"/>
  <c r="B134" i="6"/>
  <c r="A133" i="6"/>
  <c r="E133" i="6"/>
  <c r="D133" i="6"/>
  <c r="F133" i="6" s="1"/>
  <c r="G131" i="4"/>
  <c r="E132" i="4"/>
  <c r="B133" i="4"/>
  <c r="D132" i="4"/>
  <c r="F132" i="4" s="1"/>
  <c r="C132" i="4"/>
  <c r="G132" i="4" s="1"/>
  <c r="A132" i="4"/>
  <c r="N130" i="4"/>
  <c r="M131" i="4"/>
  <c r="P130" i="4"/>
  <c r="R130" i="4" s="1"/>
  <c r="O130" i="4"/>
  <c r="Q130" i="4" s="1"/>
  <c r="L130" i="4"/>
  <c r="D134" i="6" l="1"/>
  <c r="F134" i="6" s="1"/>
  <c r="C134" i="6"/>
  <c r="G134" i="6" s="1"/>
  <c r="A134" i="6"/>
  <c r="B135" i="6"/>
  <c r="E134" i="6"/>
  <c r="B140" i="5"/>
  <c r="E139" i="5"/>
  <c r="D139" i="5"/>
  <c r="F139" i="5" s="1"/>
  <c r="C139" i="5"/>
  <c r="G139" i="5" s="1"/>
  <c r="A139" i="5"/>
  <c r="P131" i="4"/>
  <c r="L131" i="4"/>
  <c r="M132" i="4"/>
  <c r="O131" i="4"/>
  <c r="Q131" i="4" s="1"/>
  <c r="N131" i="4"/>
  <c r="R131" i="4" s="1"/>
  <c r="B134" i="4"/>
  <c r="E133" i="4"/>
  <c r="D133" i="4"/>
  <c r="F133" i="4" s="1"/>
  <c r="C133" i="4"/>
  <c r="G133" i="4" s="1"/>
  <c r="A133" i="4"/>
  <c r="B136" i="6" l="1"/>
  <c r="A135" i="6"/>
  <c r="C135" i="6"/>
  <c r="G135" i="6" s="1"/>
  <c r="E135" i="6"/>
  <c r="D135" i="6"/>
  <c r="F135" i="6" s="1"/>
  <c r="A140" i="5"/>
  <c r="G140" i="5"/>
  <c r="E140" i="5"/>
  <c r="D140" i="5"/>
  <c r="F140" i="5" s="1"/>
  <c r="B141" i="5"/>
  <c r="C140" i="5"/>
  <c r="A134" i="4"/>
  <c r="B135" i="4"/>
  <c r="E134" i="4"/>
  <c r="D134" i="4"/>
  <c r="F134" i="4" s="1"/>
  <c r="C134" i="4"/>
  <c r="P132" i="4"/>
  <c r="Q132" i="4" s="1"/>
  <c r="O132" i="4"/>
  <c r="N132" i="4"/>
  <c r="L132" i="4"/>
  <c r="M133" i="4"/>
  <c r="B142" i="5" l="1"/>
  <c r="E141" i="5"/>
  <c r="A141" i="5"/>
  <c r="D141" i="5"/>
  <c r="F141" i="5" s="1"/>
  <c r="C141" i="5"/>
  <c r="G141" i="5" s="1"/>
  <c r="C136" i="6"/>
  <c r="A136" i="6"/>
  <c r="B137" i="6"/>
  <c r="D136" i="6"/>
  <c r="F136" i="6"/>
  <c r="G136" i="6"/>
  <c r="E136" i="6"/>
  <c r="G134" i="4"/>
  <c r="R132" i="4"/>
  <c r="D135" i="4"/>
  <c r="E135" i="4"/>
  <c r="C135" i="4"/>
  <c r="A135" i="4"/>
  <c r="G135" i="4"/>
  <c r="F135" i="4"/>
  <c r="B136" i="4"/>
  <c r="L133" i="4"/>
  <c r="P133" i="4"/>
  <c r="O133" i="4"/>
  <c r="Q133" i="4" s="1"/>
  <c r="M134" i="4"/>
  <c r="N133" i="4"/>
  <c r="E137" i="6" l="1"/>
  <c r="D137" i="6"/>
  <c r="F137" i="6" s="1"/>
  <c r="B138" i="6"/>
  <c r="G137" i="6"/>
  <c r="C137" i="6"/>
  <c r="A137" i="6"/>
  <c r="E142" i="5"/>
  <c r="D142" i="5"/>
  <c r="F142" i="5" s="1"/>
  <c r="C142" i="5"/>
  <c r="G142" i="5" s="1"/>
  <c r="A142" i="5"/>
  <c r="B143" i="5"/>
  <c r="R133" i="4"/>
  <c r="D136" i="4"/>
  <c r="E136" i="4"/>
  <c r="C136" i="4"/>
  <c r="B137" i="4"/>
  <c r="A136" i="4"/>
  <c r="O134" i="4"/>
  <c r="M135" i="4"/>
  <c r="P134" i="4"/>
  <c r="Q134" i="4" s="1"/>
  <c r="N134" i="4"/>
  <c r="R134" i="4" s="1"/>
  <c r="L134" i="4"/>
  <c r="E138" i="6" l="1"/>
  <c r="D138" i="6"/>
  <c r="F138" i="6" s="1"/>
  <c r="B139" i="6"/>
  <c r="C138" i="6"/>
  <c r="G138" i="6" s="1"/>
  <c r="A138" i="6"/>
  <c r="B144" i="5"/>
  <c r="E143" i="5"/>
  <c r="D143" i="5"/>
  <c r="F143" i="5" s="1"/>
  <c r="C143" i="5"/>
  <c r="G143" i="5" s="1"/>
  <c r="A143" i="5"/>
  <c r="G136" i="4"/>
  <c r="F136" i="4"/>
  <c r="M136" i="4"/>
  <c r="N135" i="4"/>
  <c r="L135" i="4"/>
  <c r="P135" i="4"/>
  <c r="O135" i="4"/>
  <c r="D137" i="4"/>
  <c r="F137" i="4" s="1"/>
  <c r="E137" i="4"/>
  <c r="C137" i="4"/>
  <c r="G137" i="4" s="1"/>
  <c r="A137" i="4"/>
  <c r="B138" i="4"/>
  <c r="D144" i="5" l="1"/>
  <c r="F144" i="5" s="1"/>
  <c r="B145" i="5"/>
  <c r="E144" i="5"/>
  <c r="G144" i="5" s="1"/>
  <c r="C144" i="5"/>
  <c r="A144" i="5"/>
  <c r="E139" i="6"/>
  <c r="D139" i="6"/>
  <c r="F139" i="6" s="1"/>
  <c r="C139" i="6"/>
  <c r="G139" i="6" s="1"/>
  <c r="B140" i="6"/>
  <c r="A139" i="6"/>
  <c r="Q135" i="4"/>
  <c r="R135" i="4"/>
  <c r="L136" i="4"/>
  <c r="M137" i="4"/>
  <c r="P136" i="4"/>
  <c r="O136" i="4"/>
  <c r="Q136" i="4" s="1"/>
  <c r="N136" i="4"/>
  <c r="R136" i="4" s="1"/>
  <c r="B139" i="4"/>
  <c r="E138" i="4"/>
  <c r="D138" i="4"/>
  <c r="F138" i="4" s="1"/>
  <c r="C138" i="4"/>
  <c r="G138" i="4" s="1"/>
  <c r="A138" i="4"/>
  <c r="B141" i="6" l="1"/>
  <c r="A140" i="6"/>
  <c r="E140" i="6"/>
  <c r="D140" i="6"/>
  <c r="F140" i="6" s="1"/>
  <c r="C140" i="6"/>
  <c r="G140" i="6"/>
  <c r="A145" i="5"/>
  <c r="C145" i="5"/>
  <c r="B146" i="5"/>
  <c r="G145" i="5"/>
  <c r="E145" i="5"/>
  <c r="D145" i="5"/>
  <c r="F145" i="5" s="1"/>
  <c r="C139" i="4"/>
  <c r="A139" i="4"/>
  <c r="E139" i="4"/>
  <c r="G139" i="4" s="1"/>
  <c r="D139" i="4"/>
  <c r="F139" i="4" s="1"/>
  <c r="B140" i="4"/>
  <c r="L137" i="4"/>
  <c r="M138" i="4"/>
  <c r="P137" i="4"/>
  <c r="O137" i="4"/>
  <c r="N137" i="4"/>
  <c r="R137" i="4" s="1"/>
  <c r="B147" i="5" l="1"/>
  <c r="G146" i="5"/>
  <c r="A146" i="5"/>
  <c r="E146" i="5"/>
  <c r="D146" i="5"/>
  <c r="F146" i="5" s="1"/>
  <c r="C146" i="5"/>
  <c r="A141" i="6"/>
  <c r="E141" i="6"/>
  <c r="D141" i="6"/>
  <c r="F141" i="6" s="1"/>
  <c r="B142" i="6"/>
  <c r="C141" i="6"/>
  <c r="G141" i="6" s="1"/>
  <c r="Q137" i="4"/>
  <c r="N138" i="4"/>
  <c r="L138" i="4"/>
  <c r="M139" i="4"/>
  <c r="P138" i="4"/>
  <c r="R138" i="4" s="1"/>
  <c r="O138" i="4"/>
  <c r="Q138" i="4" s="1"/>
  <c r="E140" i="4"/>
  <c r="D140" i="4"/>
  <c r="C140" i="4"/>
  <c r="B141" i="4"/>
  <c r="A140" i="4"/>
  <c r="E142" i="6" l="1"/>
  <c r="D142" i="6"/>
  <c r="F142" i="6" s="1"/>
  <c r="C142" i="6"/>
  <c r="G142" i="6" s="1"/>
  <c r="A142" i="6"/>
  <c r="B143" i="6"/>
  <c r="C147" i="5"/>
  <c r="G147" i="5" s="1"/>
  <c r="E147" i="5"/>
  <c r="D147" i="5"/>
  <c r="F147" i="5" s="1"/>
  <c r="A147" i="5"/>
  <c r="B148" i="5"/>
  <c r="F140" i="4"/>
  <c r="G140" i="4"/>
  <c r="B142" i="4"/>
  <c r="E141" i="4"/>
  <c r="D141" i="4"/>
  <c r="F141" i="4" s="1"/>
  <c r="C141" i="4"/>
  <c r="G141" i="4" s="1"/>
  <c r="A141" i="4"/>
  <c r="P139" i="4"/>
  <c r="N139" i="4"/>
  <c r="O139" i="4"/>
  <c r="L139" i="4"/>
  <c r="M140" i="4"/>
  <c r="D143" i="6" l="1"/>
  <c r="F143" i="6" s="1"/>
  <c r="C143" i="6"/>
  <c r="A143" i="6"/>
  <c r="E143" i="6"/>
  <c r="G143" i="6" s="1"/>
  <c r="B144" i="6"/>
  <c r="E148" i="5"/>
  <c r="D148" i="5"/>
  <c r="F148" i="5" s="1"/>
  <c r="C148" i="5"/>
  <c r="G148" i="5" s="1"/>
  <c r="A148" i="5"/>
  <c r="B149" i="5"/>
  <c r="Q139" i="4"/>
  <c r="P140" i="4"/>
  <c r="L140" i="4"/>
  <c r="M141" i="4"/>
  <c r="O140" i="4"/>
  <c r="Q140" i="4" s="1"/>
  <c r="R139" i="4"/>
  <c r="N140" i="4" s="1"/>
  <c r="R140" i="4" s="1"/>
  <c r="B143" i="4"/>
  <c r="D142" i="4"/>
  <c r="F142" i="4" s="1"/>
  <c r="C142" i="4"/>
  <c r="A142" i="4"/>
  <c r="E142" i="4"/>
  <c r="G142" i="4" s="1"/>
  <c r="D144" i="6" l="1"/>
  <c r="F144" i="6" s="1"/>
  <c r="B145" i="6"/>
  <c r="E144" i="6"/>
  <c r="C144" i="6"/>
  <c r="G144" i="6" s="1"/>
  <c r="A144" i="6"/>
  <c r="E149" i="5"/>
  <c r="A149" i="5"/>
  <c r="B150" i="5"/>
  <c r="F149" i="5"/>
  <c r="D149" i="5"/>
  <c r="C149" i="5"/>
  <c r="G149" i="5" s="1"/>
  <c r="L141" i="4"/>
  <c r="P141" i="4"/>
  <c r="O141" i="4"/>
  <c r="Q141" i="4" s="1"/>
  <c r="N141" i="4"/>
  <c r="R141" i="4" s="1"/>
  <c r="M142" i="4"/>
  <c r="D143" i="4"/>
  <c r="F143" i="4" s="1"/>
  <c r="E143" i="4"/>
  <c r="C143" i="4"/>
  <c r="A143" i="4"/>
  <c r="B144" i="4"/>
  <c r="B151" i="5" l="1"/>
  <c r="E150" i="5"/>
  <c r="F150" i="5" s="1"/>
  <c r="D150" i="5"/>
  <c r="C150" i="5"/>
  <c r="A150" i="5"/>
  <c r="E145" i="6"/>
  <c r="D145" i="6"/>
  <c r="F145" i="6" s="1"/>
  <c r="C145" i="6"/>
  <c r="G145" i="6" s="1"/>
  <c r="B146" i="6"/>
  <c r="A145" i="6"/>
  <c r="G143" i="4"/>
  <c r="D144" i="4"/>
  <c r="E144" i="4"/>
  <c r="C144" i="4"/>
  <c r="G144" i="4" s="1"/>
  <c r="A144" i="4"/>
  <c r="B145" i="4"/>
  <c r="O142" i="4"/>
  <c r="N142" i="4"/>
  <c r="P142" i="4"/>
  <c r="R142" i="4" s="1"/>
  <c r="M143" i="4"/>
  <c r="L142" i="4"/>
  <c r="G150" i="5" l="1"/>
  <c r="C151" i="5" s="1"/>
  <c r="G151" i="5" s="1"/>
  <c r="A146" i="6"/>
  <c r="B147" i="6"/>
  <c r="E146" i="6"/>
  <c r="D146" i="6"/>
  <c r="F146" i="6" s="1"/>
  <c r="C146" i="6"/>
  <c r="G146" i="6"/>
  <c r="E151" i="5"/>
  <c r="D151" i="5"/>
  <c r="F151" i="5" s="1"/>
  <c r="A151" i="5"/>
  <c r="B152" i="5"/>
  <c r="Q142" i="4"/>
  <c r="F144" i="4"/>
  <c r="P143" i="4"/>
  <c r="M144" i="4"/>
  <c r="O143" i="4"/>
  <c r="Q143" i="4" s="1"/>
  <c r="N143" i="4"/>
  <c r="R143" i="4" s="1"/>
  <c r="L143" i="4"/>
  <c r="A145" i="4"/>
  <c r="B146" i="4"/>
  <c r="E145" i="4"/>
  <c r="D145" i="4"/>
  <c r="F145" i="4" s="1"/>
  <c r="C145" i="4"/>
  <c r="G145" i="4" s="1"/>
  <c r="D147" i="6" l="1"/>
  <c r="F147" i="6" s="1"/>
  <c r="C147" i="6"/>
  <c r="B148" i="6"/>
  <c r="E147" i="6"/>
  <c r="G147" i="6" s="1"/>
  <c r="A147" i="6"/>
  <c r="B153" i="5"/>
  <c r="E152" i="5"/>
  <c r="D152" i="5"/>
  <c r="F152" i="5" s="1"/>
  <c r="C152" i="5"/>
  <c r="G152" i="5" s="1"/>
  <c r="A152" i="5"/>
  <c r="C146" i="4"/>
  <c r="E146" i="4"/>
  <c r="G146" i="4" s="1"/>
  <c r="D146" i="4"/>
  <c r="A146" i="4"/>
  <c r="B147" i="4"/>
  <c r="P144" i="4"/>
  <c r="O144" i="4"/>
  <c r="N144" i="4"/>
  <c r="R144" i="4" s="1"/>
  <c r="M145" i="4"/>
  <c r="L144" i="4"/>
  <c r="E148" i="6" l="1"/>
  <c r="G148" i="6" s="1"/>
  <c r="C148" i="6"/>
  <c r="B149" i="6"/>
  <c r="D148" i="6"/>
  <c r="A148" i="6"/>
  <c r="B154" i="5"/>
  <c r="E153" i="5"/>
  <c r="G153" i="5" s="1"/>
  <c r="D153" i="5"/>
  <c r="C153" i="5"/>
  <c r="A153" i="5"/>
  <c r="F153" i="5"/>
  <c r="Q144" i="4"/>
  <c r="F146" i="4"/>
  <c r="L145" i="4"/>
  <c r="P145" i="4"/>
  <c r="M146" i="4"/>
  <c r="O145" i="4"/>
  <c r="Q145" i="4" s="1"/>
  <c r="N145" i="4"/>
  <c r="R145" i="4" s="1"/>
  <c r="E147" i="4"/>
  <c r="D147" i="4"/>
  <c r="F147" i="4" s="1"/>
  <c r="B148" i="4"/>
  <c r="C147" i="4"/>
  <c r="G147" i="4" s="1"/>
  <c r="A147" i="4"/>
  <c r="B155" i="5" l="1"/>
  <c r="E154" i="5"/>
  <c r="D154" i="5"/>
  <c r="F154" i="5" s="1"/>
  <c r="C154" i="5"/>
  <c r="A154" i="5"/>
  <c r="G154" i="5"/>
  <c r="E149" i="6"/>
  <c r="C149" i="6"/>
  <c r="G149" i="6" s="1"/>
  <c r="D149" i="6"/>
  <c r="F149" i="6" s="1"/>
  <c r="A149" i="6"/>
  <c r="B150" i="6"/>
  <c r="F148" i="6"/>
  <c r="N146" i="4"/>
  <c r="L146" i="4"/>
  <c r="M147" i="4"/>
  <c r="P146" i="4"/>
  <c r="R146" i="4" s="1"/>
  <c r="O146" i="4"/>
  <c r="Q146" i="4" s="1"/>
  <c r="A148" i="4"/>
  <c r="B149" i="4"/>
  <c r="E148" i="4"/>
  <c r="D148" i="4"/>
  <c r="F148" i="4" s="1"/>
  <c r="C148" i="4"/>
  <c r="G148" i="4" s="1"/>
  <c r="E150" i="6" l="1"/>
  <c r="G150" i="6" s="1"/>
  <c r="D150" i="6"/>
  <c r="F150" i="6" s="1"/>
  <c r="C150" i="6"/>
  <c r="B151" i="6"/>
  <c r="A150" i="6"/>
  <c r="B156" i="5"/>
  <c r="E155" i="5"/>
  <c r="D155" i="5"/>
  <c r="F155" i="5" s="1"/>
  <c r="C155" i="5"/>
  <c r="G155" i="5" s="1"/>
  <c r="A155" i="5"/>
  <c r="P147" i="4"/>
  <c r="N147" i="4"/>
  <c r="R147" i="4"/>
  <c r="O147" i="4"/>
  <c r="Q147" i="4" s="1"/>
  <c r="M148" i="4"/>
  <c r="L147" i="4"/>
  <c r="B150" i="4"/>
  <c r="E149" i="4"/>
  <c r="D149" i="4"/>
  <c r="C149" i="4"/>
  <c r="A149" i="4"/>
  <c r="E156" i="5" l="1"/>
  <c r="D156" i="5"/>
  <c r="F156" i="5" s="1"/>
  <c r="C156" i="5"/>
  <c r="A156" i="5"/>
  <c r="B157" i="5"/>
  <c r="G156" i="5"/>
  <c r="B152" i="6"/>
  <c r="E151" i="6"/>
  <c r="D151" i="6"/>
  <c r="F151" i="6" s="1"/>
  <c r="C151" i="6"/>
  <c r="G151" i="6" s="1"/>
  <c r="A151" i="6"/>
  <c r="F149" i="4"/>
  <c r="G149" i="4"/>
  <c r="B151" i="4"/>
  <c r="E150" i="4"/>
  <c r="D150" i="4"/>
  <c r="F150" i="4" s="1"/>
  <c r="C150" i="4"/>
  <c r="G150" i="4" s="1"/>
  <c r="A150" i="4"/>
  <c r="P148" i="4"/>
  <c r="M149" i="4"/>
  <c r="O148" i="4"/>
  <c r="Q148" i="4" s="1"/>
  <c r="N148" i="4"/>
  <c r="R148" i="4" s="1"/>
  <c r="L148" i="4"/>
  <c r="C152" i="6" l="1"/>
  <c r="A152" i="6"/>
  <c r="B153" i="6"/>
  <c r="D152" i="6"/>
  <c r="E152" i="6"/>
  <c r="G152" i="6" s="1"/>
  <c r="B158" i="5"/>
  <c r="D157" i="5"/>
  <c r="F157" i="5" s="1"/>
  <c r="C157" i="5"/>
  <c r="A157" i="5"/>
  <c r="E157" i="5"/>
  <c r="G157" i="5" s="1"/>
  <c r="L149" i="4"/>
  <c r="M150" i="4"/>
  <c r="N149" i="4"/>
  <c r="P149" i="4"/>
  <c r="O149" i="4"/>
  <c r="Q149" i="4" s="1"/>
  <c r="D151" i="4"/>
  <c r="A151" i="4"/>
  <c r="E151" i="4"/>
  <c r="F151" i="4" s="1"/>
  <c r="C151" i="4"/>
  <c r="G151" i="4" s="1"/>
  <c r="B152" i="4"/>
  <c r="F152" i="6" l="1"/>
  <c r="A158" i="5"/>
  <c r="B159" i="5"/>
  <c r="E158" i="5"/>
  <c r="D158" i="5"/>
  <c r="F158" i="5" s="1"/>
  <c r="C158" i="5"/>
  <c r="G158" i="5" s="1"/>
  <c r="E153" i="6"/>
  <c r="D153" i="6"/>
  <c r="F153" i="6" s="1"/>
  <c r="C153" i="6"/>
  <c r="A153" i="6"/>
  <c r="B154" i="6"/>
  <c r="G153" i="6"/>
  <c r="R149" i="4"/>
  <c r="D152" i="4"/>
  <c r="E152" i="4"/>
  <c r="C152" i="4"/>
  <c r="G152" i="4" s="1"/>
  <c r="B153" i="4"/>
  <c r="A152" i="4"/>
  <c r="O150" i="4"/>
  <c r="N150" i="4"/>
  <c r="P150" i="4"/>
  <c r="Q150" i="4" s="1"/>
  <c r="M151" i="4"/>
  <c r="L150" i="4"/>
  <c r="E154" i="6" l="1"/>
  <c r="F154" i="6" s="1"/>
  <c r="D154" i="6"/>
  <c r="A154" i="6"/>
  <c r="B155" i="6"/>
  <c r="C154" i="6"/>
  <c r="G154" i="6" s="1"/>
  <c r="D159" i="5"/>
  <c r="C159" i="5"/>
  <c r="A159" i="5"/>
  <c r="B160" i="5"/>
  <c r="F159" i="5"/>
  <c r="E159" i="5"/>
  <c r="G159" i="5" s="1"/>
  <c r="F152" i="4"/>
  <c r="R150" i="4"/>
  <c r="A153" i="4"/>
  <c r="B154" i="4"/>
  <c r="E153" i="4"/>
  <c r="D153" i="4"/>
  <c r="F153" i="4" s="1"/>
  <c r="C153" i="4"/>
  <c r="G153" i="4" s="1"/>
  <c r="P151" i="4"/>
  <c r="M152" i="4"/>
  <c r="N151" i="4"/>
  <c r="L151" i="4"/>
  <c r="O151" i="4"/>
  <c r="B156" i="6" l="1"/>
  <c r="A155" i="6"/>
  <c r="E155" i="6"/>
  <c r="D155" i="6"/>
  <c r="F155" i="6" s="1"/>
  <c r="C155" i="6"/>
  <c r="G155" i="6" s="1"/>
  <c r="B161" i="5"/>
  <c r="D160" i="5"/>
  <c r="F160" i="5" s="1"/>
  <c r="C160" i="5"/>
  <c r="G160" i="5" s="1"/>
  <c r="E160" i="5"/>
  <c r="A160" i="5"/>
  <c r="R151" i="4"/>
  <c r="Q151" i="4"/>
  <c r="L152" i="4"/>
  <c r="M153" i="4"/>
  <c r="P152" i="4"/>
  <c r="O152" i="4"/>
  <c r="Q152" i="4" s="1"/>
  <c r="N152" i="4"/>
  <c r="R152" i="4" s="1"/>
  <c r="C154" i="4"/>
  <c r="A154" i="4"/>
  <c r="E154" i="4"/>
  <c r="D154" i="4"/>
  <c r="F154" i="4" s="1"/>
  <c r="B155" i="4"/>
  <c r="G154" i="4"/>
  <c r="A161" i="5" l="1"/>
  <c r="B162" i="5"/>
  <c r="E161" i="5"/>
  <c r="D161" i="5"/>
  <c r="F161" i="5" s="1"/>
  <c r="C161" i="5"/>
  <c r="G161" i="5" s="1"/>
  <c r="A156" i="6"/>
  <c r="E156" i="6"/>
  <c r="G156" i="6" s="1"/>
  <c r="D156" i="6"/>
  <c r="F156" i="6" s="1"/>
  <c r="C156" i="6"/>
  <c r="B157" i="6"/>
  <c r="E155" i="4"/>
  <c r="D155" i="4"/>
  <c r="F155" i="4"/>
  <c r="C155" i="4"/>
  <c r="G155" i="4" s="1"/>
  <c r="B156" i="4"/>
  <c r="A155" i="4"/>
  <c r="L153" i="4"/>
  <c r="P153" i="4"/>
  <c r="O153" i="4"/>
  <c r="N153" i="4"/>
  <c r="M154" i="4"/>
  <c r="D157" i="6" l="1"/>
  <c r="F157" i="6" s="1"/>
  <c r="C157" i="6"/>
  <c r="G157" i="6" s="1"/>
  <c r="A157" i="6"/>
  <c r="E157" i="6"/>
  <c r="B158" i="6"/>
  <c r="E162" i="5"/>
  <c r="C162" i="5"/>
  <c r="A162" i="5"/>
  <c r="B163" i="5"/>
  <c r="G162" i="5"/>
  <c r="D162" i="5"/>
  <c r="F162" i="5" s="1"/>
  <c r="R153" i="4"/>
  <c r="Q153" i="4"/>
  <c r="N154" i="4"/>
  <c r="L154" i="4"/>
  <c r="M155" i="4"/>
  <c r="P154" i="4"/>
  <c r="R154" i="4" s="1"/>
  <c r="O154" i="4"/>
  <c r="Q154" i="4" s="1"/>
  <c r="B157" i="4"/>
  <c r="E156" i="4"/>
  <c r="D156" i="4"/>
  <c r="C156" i="4"/>
  <c r="A156" i="4"/>
  <c r="D163" i="5" l="1"/>
  <c r="F163" i="5" s="1"/>
  <c r="C163" i="5"/>
  <c r="G163" i="5" s="1"/>
  <c r="E163" i="5"/>
  <c r="A163" i="5"/>
  <c r="B164" i="5"/>
  <c r="D158" i="6"/>
  <c r="F158" i="6" s="1"/>
  <c r="C158" i="6"/>
  <c r="G158" i="6" s="1"/>
  <c r="B159" i="6"/>
  <c r="A158" i="6"/>
  <c r="E158" i="6"/>
  <c r="F156" i="4"/>
  <c r="G156" i="4"/>
  <c r="B158" i="4"/>
  <c r="C157" i="4"/>
  <c r="A157" i="4"/>
  <c r="E157" i="4"/>
  <c r="G157" i="4" s="1"/>
  <c r="D157" i="4"/>
  <c r="F157" i="4" s="1"/>
  <c r="P155" i="4"/>
  <c r="R155" i="4" s="1"/>
  <c r="N155" i="4"/>
  <c r="L155" i="4"/>
  <c r="M156" i="4"/>
  <c r="O155" i="4"/>
  <c r="Q155" i="4" s="1"/>
  <c r="E159" i="6" l="1"/>
  <c r="D159" i="6"/>
  <c r="F159" i="6" s="1"/>
  <c r="C159" i="6"/>
  <c r="G159" i="6" s="1"/>
  <c r="A159" i="6"/>
  <c r="B160" i="6"/>
  <c r="B165" i="5"/>
  <c r="E164" i="5"/>
  <c r="D164" i="5"/>
  <c r="F164" i="5" s="1"/>
  <c r="C164" i="5"/>
  <c r="G164" i="5" s="1"/>
  <c r="A164" i="5"/>
  <c r="P156" i="4"/>
  <c r="M157" i="4"/>
  <c r="L156" i="4"/>
  <c r="O156" i="4"/>
  <c r="Q156" i="4" s="1"/>
  <c r="N156" i="4"/>
  <c r="R156" i="4" s="1"/>
  <c r="B159" i="4"/>
  <c r="A158" i="4"/>
  <c r="E158" i="4"/>
  <c r="D158" i="4"/>
  <c r="F158" i="4" s="1"/>
  <c r="C158" i="4"/>
  <c r="G158" i="4" s="1"/>
  <c r="E165" i="5" l="1"/>
  <c r="D165" i="5"/>
  <c r="F165" i="5" s="1"/>
  <c r="A165" i="5"/>
  <c r="C165" i="5"/>
  <c r="G165" i="5" s="1"/>
  <c r="B166" i="5"/>
  <c r="B161" i="6"/>
  <c r="A160" i="6"/>
  <c r="E160" i="6"/>
  <c r="D160" i="6"/>
  <c r="F160" i="6" s="1"/>
  <c r="C160" i="6"/>
  <c r="G160" i="6" s="1"/>
  <c r="L157" i="4"/>
  <c r="M158" i="4"/>
  <c r="P157" i="4"/>
  <c r="O157" i="4"/>
  <c r="Q157" i="4" s="1"/>
  <c r="N157" i="4"/>
  <c r="R157" i="4" s="1"/>
  <c r="D159" i="4"/>
  <c r="E159" i="4"/>
  <c r="F159" i="4" s="1"/>
  <c r="C159" i="4"/>
  <c r="G159" i="4" s="1"/>
  <c r="A159" i="4"/>
  <c r="B160" i="4"/>
  <c r="B167" i="5" l="1"/>
  <c r="E166" i="5"/>
  <c r="D166" i="5"/>
  <c r="F166" i="5" s="1"/>
  <c r="C166" i="5"/>
  <c r="A166" i="5"/>
  <c r="G166" i="5"/>
  <c r="B162" i="6"/>
  <c r="D161" i="6"/>
  <c r="C161" i="6"/>
  <c r="G161" i="6" s="1"/>
  <c r="A161" i="6"/>
  <c r="F161" i="6"/>
  <c r="E161" i="6"/>
  <c r="O158" i="4"/>
  <c r="N158" i="4"/>
  <c r="L158" i="4"/>
  <c r="M159" i="4"/>
  <c r="P158" i="4"/>
  <c r="Q158" i="4" s="1"/>
  <c r="D160" i="4"/>
  <c r="B161" i="4"/>
  <c r="E160" i="4"/>
  <c r="C160" i="4"/>
  <c r="A160" i="4"/>
  <c r="C162" i="6" l="1"/>
  <c r="G162" i="6" s="1"/>
  <c r="B163" i="6"/>
  <c r="D162" i="6"/>
  <c r="F162" i="6" s="1"/>
  <c r="E162" i="6"/>
  <c r="A162" i="6"/>
  <c r="C167" i="5"/>
  <c r="B168" i="5"/>
  <c r="E167" i="5"/>
  <c r="G167" i="5" s="1"/>
  <c r="D167" i="5"/>
  <c r="F167" i="5" s="1"/>
  <c r="A167" i="5"/>
  <c r="F160" i="4"/>
  <c r="G160" i="4"/>
  <c r="R158" i="4"/>
  <c r="A161" i="4"/>
  <c r="B162" i="4"/>
  <c r="E161" i="4"/>
  <c r="D161" i="4"/>
  <c r="F161" i="4" s="1"/>
  <c r="C161" i="4"/>
  <c r="G161" i="4"/>
  <c r="P159" i="4"/>
  <c r="R159" i="4" s="1"/>
  <c r="N159" i="4"/>
  <c r="L159" i="4"/>
  <c r="M160" i="4"/>
  <c r="O159" i="4"/>
  <c r="A168" i="5" l="1"/>
  <c r="E168" i="5"/>
  <c r="D168" i="5"/>
  <c r="F168" i="5" s="1"/>
  <c r="C168" i="5"/>
  <c r="G168" i="5" s="1"/>
  <c r="B169" i="5"/>
  <c r="E163" i="6"/>
  <c r="C163" i="6"/>
  <c r="G163" i="6" s="1"/>
  <c r="B164" i="6"/>
  <c r="D163" i="6"/>
  <c r="F163" i="6" s="1"/>
  <c r="A163" i="6"/>
  <c r="Q159" i="4"/>
  <c r="P160" i="4"/>
  <c r="O160" i="4"/>
  <c r="Q160" i="4" s="1"/>
  <c r="N160" i="4"/>
  <c r="R160" i="4" s="1"/>
  <c r="M161" i="4"/>
  <c r="L160" i="4"/>
  <c r="C162" i="4"/>
  <c r="B163" i="4"/>
  <c r="E162" i="4"/>
  <c r="G162" i="4" s="1"/>
  <c r="D162" i="4"/>
  <c r="F162" i="4" s="1"/>
  <c r="A162" i="4"/>
  <c r="E164" i="6" l="1"/>
  <c r="D164" i="6"/>
  <c r="F164" i="6" s="1"/>
  <c r="C164" i="6"/>
  <c r="G164" i="6" s="1"/>
  <c r="A164" i="6"/>
  <c r="B165" i="6"/>
  <c r="B170" i="5"/>
  <c r="E169" i="5"/>
  <c r="D169" i="5"/>
  <c r="F169" i="5"/>
  <c r="C169" i="5"/>
  <c r="G169" i="5" s="1"/>
  <c r="A169" i="5"/>
  <c r="L161" i="4"/>
  <c r="M162" i="4"/>
  <c r="P161" i="4"/>
  <c r="O161" i="4"/>
  <c r="Q161" i="4" s="1"/>
  <c r="N161" i="4"/>
  <c r="R161" i="4" s="1"/>
  <c r="E163" i="4"/>
  <c r="D163" i="4"/>
  <c r="B164" i="4"/>
  <c r="F163" i="4"/>
  <c r="C163" i="4"/>
  <c r="G163" i="4" s="1"/>
  <c r="A163" i="4"/>
  <c r="C170" i="5" l="1"/>
  <c r="A170" i="5"/>
  <c r="B171" i="5"/>
  <c r="D170" i="5"/>
  <c r="E170" i="5"/>
  <c r="G170" i="5"/>
  <c r="F170" i="5"/>
  <c r="B166" i="6"/>
  <c r="G165" i="6"/>
  <c r="E165" i="6"/>
  <c r="D165" i="6"/>
  <c r="F165" i="6" s="1"/>
  <c r="C165" i="6"/>
  <c r="A165" i="6"/>
  <c r="D164" i="4"/>
  <c r="E164" i="4"/>
  <c r="C164" i="4"/>
  <c r="G164" i="4" s="1"/>
  <c r="A164" i="4"/>
  <c r="B165" i="4"/>
  <c r="N162" i="4"/>
  <c r="L162" i="4"/>
  <c r="P162" i="4"/>
  <c r="R162" i="4" s="1"/>
  <c r="O162" i="4"/>
  <c r="Q162" i="4" s="1"/>
  <c r="M163" i="4"/>
  <c r="B172" i="5" l="1"/>
  <c r="E171" i="5"/>
  <c r="G171" i="5" s="1"/>
  <c r="D171" i="5"/>
  <c r="F171" i="5" s="1"/>
  <c r="C171" i="5"/>
  <c r="A171" i="5"/>
  <c r="B167" i="6"/>
  <c r="E166" i="6"/>
  <c r="G166" i="6" s="1"/>
  <c r="D166" i="6"/>
  <c r="C166" i="6"/>
  <c r="A166" i="6"/>
  <c r="F164" i="4"/>
  <c r="P163" i="4"/>
  <c r="N163" i="4"/>
  <c r="M164" i="4"/>
  <c r="R163" i="4"/>
  <c r="O163" i="4"/>
  <c r="Q163" i="4" s="1"/>
  <c r="L163" i="4"/>
  <c r="B166" i="4"/>
  <c r="E165" i="4"/>
  <c r="D165" i="4"/>
  <c r="C165" i="4"/>
  <c r="A165" i="4"/>
  <c r="F166" i="6" l="1"/>
  <c r="A167" i="6"/>
  <c r="B168" i="6"/>
  <c r="E167" i="6"/>
  <c r="D167" i="6"/>
  <c r="F167" i="6" s="1"/>
  <c r="C167" i="6"/>
  <c r="G167" i="6" s="1"/>
  <c r="E172" i="5"/>
  <c r="D172" i="5"/>
  <c r="C172" i="5"/>
  <c r="A172" i="5"/>
  <c r="B173" i="5"/>
  <c r="G172" i="5"/>
  <c r="F172" i="5"/>
  <c r="F165" i="4"/>
  <c r="G165" i="4"/>
  <c r="P164" i="4"/>
  <c r="M165" i="4"/>
  <c r="N164" i="4"/>
  <c r="R164" i="4" s="1"/>
  <c r="L164" i="4"/>
  <c r="O164" i="4"/>
  <c r="Q164" i="4" s="1"/>
  <c r="B167" i="4"/>
  <c r="E166" i="4"/>
  <c r="D166" i="4"/>
  <c r="C166" i="4"/>
  <c r="G166" i="4" s="1"/>
  <c r="A166" i="4"/>
  <c r="F166" i="4"/>
  <c r="B174" i="5" l="1"/>
  <c r="D173" i="5"/>
  <c r="F173" i="5" s="1"/>
  <c r="C173" i="5"/>
  <c r="A173" i="5"/>
  <c r="E173" i="5"/>
  <c r="G173" i="5" s="1"/>
  <c r="E168" i="6"/>
  <c r="F168" i="6" s="1"/>
  <c r="D168" i="6"/>
  <c r="C168" i="6"/>
  <c r="G168" i="6" s="1"/>
  <c r="A168" i="6"/>
  <c r="B169" i="6"/>
  <c r="D167" i="4"/>
  <c r="E167" i="4"/>
  <c r="F167" i="4" s="1"/>
  <c r="C167" i="4"/>
  <c r="G167" i="4" s="1"/>
  <c r="A167" i="4"/>
  <c r="B168" i="4"/>
  <c r="L165" i="4"/>
  <c r="P165" i="4"/>
  <c r="O165" i="4"/>
  <c r="Q165" i="4" s="1"/>
  <c r="N165" i="4"/>
  <c r="R165" i="4" s="1"/>
  <c r="M166" i="4"/>
  <c r="G169" i="6" l="1"/>
  <c r="F169" i="6"/>
  <c r="E169" i="6"/>
  <c r="D169" i="6"/>
  <c r="C169" i="6"/>
  <c r="A169" i="6"/>
  <c r="B170" i="6"/>
  <c r="E174" i="5"/>
  <c r="A174" i="5"/>
  <c r="B175" i="5"/>
  <c r="D174" i="5"/>
  <c r="F174" i="5" s="1"/>
  <c r="C174" i="5"/>
  <c r="G174" i="5" s="1"/>
  <c r="O166" i="4"/>
  <c r="N166" i="4"/>
  <c r="L166" i="4"/>
  <c r="M167" i="4"/>
  <c r="P166" i="4"/>
  <c r="R166" i="4" s="1"/>
  <c r="D168" i="4"/>
  <c r="A168" i="4"/>
  <c r="B169" i="4"/>
  <c r="E168" i="4"/>
  <c r="C168" i="4"/>
  <c r="G170" i="6" l="1"/>
  <c r="B171" i="6"/>
  <c r="C170" i="6"/>
  <c r="A170" i="6"/>
  <c r="D170" i="6"/>
  <c r="F170" i="6" s="1"/>
  <c r="E170" i="6"/>
  <c r="E175" i="5"/>
  <c r="D175" i="5"/>
  <c r="C175" i="5"/>
  <c r="A175" i="5"/>
  <c r="B176" i="5"/>
  <c r="G175" i="5"/>
  <c r="F175" i="5"/>
  <c r="G168" i="4"/>
  <c r="F168" i="4"/>
  <c r="A169" i="4"/>
  <c r="B170" i="4"/>
  <c r="E169" i="4"/>
  <c r="D169" i="4"/>
  <c r="F169" i="4" s="1"/>
  <c r="C169" i="4"/>
  <c r="G169" i="4" s="1"/>
  <c r="Q166" i="4"/>
  <c r="P167" i="4"/>
  <c r="N167" i="4"/>
  <c r="R167" i="4" s="1"/>
  <c r="O167" i="4"/>
  <c r="Q167" i="4" s="1"/>
  <c r="L167" i="4"/>
  <c r="M168" i="4"/>
  <c r="B177" i="5" l="1"/>
  <c r="G176" i="5"/>
  <c r="D176" i="5"/>
  <c r="C176" i="5"/>
  <c r="E176" i="5"/>
  <c r="F176" i="5" s="1"/>
  <c r="A176" i="5"/>
  <c r="F171" i="6"/>
  <c r="E171" i="6"/>
  <c r="D171" i="6"/>
  <c r="C171" i="6"/>
  <c r="G171" i="6" s="1"/>
  <c r="A171" i="6"/>
  <c r="B172" i="6"/>
  <c r="P168" i="4"/>
  <c r="M169" i="4"/>
  <c r="O168" i="4"/>
  <c r="Q168" i="4" s="1"/>
  <c r="N168" i="4"/>
  <c r="R168" i="4" s="1"/>
  <c r="L168" i="4"/>
  <c r="C170" i="4"/>
  <c r="B171" i="4"/>
  <c r="E170" i="4"/>
  <c r="G170" i="4" s="1"/>
  <c r="D170" i="4"/>
  <c r="F170" i="4" s="1"/>
  <c r="A170" i="4"/>
  <c r="A172" i="6" l="1"/>
  <c r="B173" i="6"/>
  <c r="E172" i="6"/>
  <c r="G172" i="6" s="1"/>
  <c r="D172" i="6"/>
  <c r="F172" i="6" s="1"/>
  <c r="C172" i="6"/>
  <c r="A177" i="5"/>
  <c r="B178" i="5"/>
  <c r="C177" i="5"/>
  <c r="G177" i="5" s="1"/>
  <c r="D177" i="5"/>
  <c r="F177" i="5" s="1"/>
  <c r="E177" i="5"/>
  <c r="L169" i="4"/>
  <c r="N169" i="4"/>
  <c r="M170" i="4"/>
  <c r="P169" i="4"/>
  <c r="O169" i="4"/>
  <c r="Q169" i="4" s="1"/>
  <c r="E171" i="4"/>
  <c r="D171" i="4"/>
  <c r="F171" i="4" s="1"/>
  <c r="C171" i="4"/>
  <c r="A171" i="4"/>
  <c r="B172" i="4"/>
  <c r="G171" i="4"/>
  <c r="B179" i="5" l="1"/>
  <c r="F178" i="5"/>
  <c r="E178" i="5"/>
  <c r="G178" i="5" s="1"/>
  <c r="D178" i="5"/>
  <c r="C178" i="5"/>
  <c r="A178" i="5"/>
  <c r="D173" i="6"/>
  <c r="F173" i="6" s="1"/>
  <c r="C173" i="6"/>
  <c r="A173" i="6"/>
  <c r="E173" i="6"/>
  <c r="G173" i="6" s="1"/>
  <c r="B174" i="6"/>
  <c r="R169" i="4"/>
  <c r="N170" i="4"/>
  <c r="L170" i="4"/>
  <c r="P170" i="4"/>
  <c r="R170" i="4" s="1"/>
  <c r="O170" i="4"/>
  <c r="Q170" i="4" s="1"/>
  <c r="M171" i="4"/>
  <c r="D172" i="4"/>
  <c r="E172" i="4"/>
  <c r="C172" i="4"/>
  <c r="G172" i="4" s="1"/>
  <c r="A172" i="4"/>
  <c r="B173" i="4"/>
  <c r="G174" i="6" l="1"/>
  <c r="E174" i="6"/>
  <c r="D174" i="6"/>
  <c r="F174" i="6" s="1"/>
  <c r="C174" i="6"/>
  <c r="B175" i="6"/>
  <c r="A174" i="6"/>
  <c r="D179" i="5"/>
  <c r="F179" i="5" s="1"/>
  <c r="C179" i="5"/>
  <c r="B180" i="5"/>
  <c r="G179" i="5"/>
  <c r="A179" i="5"/>
  <c r="E179" i="5"/>
  <c r="F172" i="4"/>
  <c r="P171" i="4"/>
  <c r="N171" i="4"/>
  <c r="R171" i="4" s="1"/>
  <c r="M172" i="4"/>
  <c r="O171" i="4"/>
  <c r="Q171" i="4" s="1"/>
  <c r="L171" i="4"/>
  <c r="B174" i="4"/>
  <c r="A173" i="4"/>
  <c r="E173" i="4"/>
  <c r="D173" i="4"/>
  <c r="F173" i="4" s="1"/>
  <c r="C173" i="4"/>
  <c r="G173" i="4" s="1"/>
  <c r="B181" i="5" l="1"/>
  <c r="A180" i="5"/>
  <c r="D180" i="5"/>
  <c r="F180" i="5" s="1"/>
  <c r="E180" i="5"/>
  <c r="C180" i="5"/>
  <c r="G180" i="5" s="1"/>
  <c r="D175" i="6"/>
  <c r="F175" i="6" s="1"/>
  <c r="C175" i="6"/>
  <c r="G175" i="6" s="1"/>
  <c r="A175" i="6"/>
  <c r="E175" i="6"/>
  <c r="B176" i="6"/>
  <c r="P172" i="4"/>
  <c r="M173" i="4"/>
  <c r="O172" i="4"/>
  <c r="Q172" i="4" s="1"/>
  <c r="N172" i="4"/>
  <c r="R172" i="4" s="1"/>
  <c r="L172" i="4"/>
  <c r="E174" i="4"/>
  <c r="D174" i="4"/>
  <c r="F174" i="4" s="1"/>
  <c r="C174" i="4"/>
  <c r="G174" i="4" s="1"/>
  <c r="A174" i="4"/>
  <c r="B175" i="4"/>
  <c r="B177" i="6" l="1"/>
  <c r="F176" i="6"/>
  <c r="E176" i="6"/>
  <c r="D176" i="6"/>
  <c r="C176" i="6"/>
  <c r="G176" i="6" s="1"/>
  <c r="A176" i="6"/>
  <c r="E181" i="5"/>
  <c r="D181" i="5"/>
  <c r="F181" i="5" s="1"/>
  <c r="A181" i="5"/>
  <c r="B182" i="5"/>
  <c r="C181" i="5"/>
  <c r="G181" i="5" s="1"/>
  <c r="A175" i="4"/>
  <c r="E175" i="4"/>
  <c r="C175" i="4"/>
  <c r="B176" i="4"/>
  <c r="G175" i="4"/>
  <c r="D175" i="4"/>
  <c r="F175" i="4" s="1"/>
  <c r="L173" i="4"/>
  <c r="M174" i="4"/>
  <c r="P173" i="4"/>
  <c r="O173" i="4"/>
  <c r="N173" i="4"/>
  <c r="B183" i="5" l="1"/>
  <c r="C182" i="5"/>
  <c r="G182" i="5" s="1"/>
  <c r="A182" i="5"/>
  <c r="E182" i="5"/>
  <c r="D182" i="5"/>
  <c r="F182" i="5" s="1"/>
  <c r="C177" i="6"/>
  <c r="A177" i="6"/>
  <c r="B178" i="6"/>
  <c r="E177" i="6"/>
  <c r="G177" i="6" s="1"/>
  <c r="D177" i="6"/>
  <c r="R173" i="4"/>
  <c r="Q173" i="4"/>
  <c r="C176" i="4"/>
  <c r="B177" i="4"/>
  <c r="E176" i="4"/>
  <c r="G176" i="4" s="1"/>
  <c r="D176" i="4"/>
  <c r="F176" i="4" s="1"/>
  <c r="A176" i="4"/>
  <c r="O174" i="4"/>
  <c r="N174" i="4"/>
  <c r="L174" i="4"/>
  <c r="M175" i="4"/>
  <c r="P174" i="4"/>
  <c r="Q174" i="4" s="1"/>
  <c r="F177" i="6" l="1"/>
  <c r="D178" i="6"/>
  <c r="F178" i="6" s="1"/>
  <c r="C178" i="6"/>
  <c r="A178" i="6"/>
  <c r="B179" i="6"/>
  <c r="G178" i="6"/>
  <c r="E178" i="6"/>
  <c r="C183" i="5"/>
  <c r="G183" i="5" s="1"/>
  <c r="D183" i="5"/>
  <c r="F183" i="5" s="1"/>
  <c r="A183" i="5"/>
  <c r="B184" i="5"/>
  <c r="E183" i="5"/>
  <c r="R174" i="4"/>
  <c r="E177" i="4"/>
  <c r="D177" i="4"/>
  <c r="C177" i="4"/>
  <c r="B178" i="4"/>
  <c r="G177" i="4"/>
  <c r="F177" i="4"/>
  <c r="A177" i="4"/>
  <c r="O175" i="4"/>
  <c r="P175" i="4"/>
  <c r="N175" i="4"/>
  <c r="L175" i="4"/>
  <c r="M176" i="4"/>
  <c r="E179" i="6" l="1"/>
  <c r="D179" i="6"/>
  <c r="F179" i="6" s="1"/>
  <c r="C179" i="6"/>
  <c r="G179" i="6" s="1"/>
  <c r="A179" i="6"/>
  <c r="B180" i="6"/>
  <c r="A184" i="5"/>
  <c r="B185" i="5"/>
  <c r="E184" i="5"/>
  <c r="F184" i="5" s="1"/>
  <c r="D184" i="5"/>
  <c r="C184" i="5"/>
  <c r="G184" i="5" s="1"/>
  <c r="R175" i="4"/>
  <c r="Q175" i="4"/>
  <c r="L176" i="4"/>
  <c r="M177" i="4"/>
  <c r="P176" i="4"/>
  <c r="O176" i="4"/>
  <c r="Q176" i="4" s="1"/>
  <c r="N176" i="4"/>
  <c r="R176" i="4" s="1"/>
  <c r="B179" i="4"/>
  <c r="D178" i="4"/>
  <c r="C178" i="4"/>
  <c r="A178" i="4"/>
  <c r="E178" i="4"/>
  <c r="E180" i="6" l="1"/>
  <c r="D180" i="6"/>
  <c r="F180" i="6" s="1"/>
  <c r="C180" i="6"/>
  <c r="G180" i="6" s="1"/>
  <c r="B181" i="6"/>
  <c r="A180" i="6"/>
  <c r="B186" i="5"/>
  <c r="E185" i="5"/>
  <c r="D185" i="5"/>
  <c r="F185" i="5" s="1"/>
  <c r="C185" i="5"/>
  <c r="A185" i="5"/>
  <c r="G185" i="5"/>
  <c r="F178" i="4"/>
  <c r="G178" i="4"/>
  <c r="P177" i="4"/>
  <c r="N177" i="4"/>
  <c r="M178" i="4"/>
  <c r="R177" i="4"/>
  <c r="O177" i="4"/>
  <c r="Q177" i="4" s="1"/>
  <c r="L177" i="4"/>
  <c r="B180" i="4"/>
  <c r="E179" i="4"/>
  <c r="D179" i="4"/>
  <c r="F179" i="4" s="1"/>
  <c r="C179" i="4"/>
  <c r="G179" i="4" s="1"/>
  <c r="A179" i="4"/>
  <c r="C186" i="5" l="1"/>
  <c r="A186" i="5"/>
  <c r="G186" i="5"/>
  <c r="E186" i="5"/>
  <c r="D186" i="5"/>
  <c r="F186" i="5" s="1"/>
  <c r="B187" i="5"/>
  <c r="B182" i="6"/>
  <c r="E181" i="6"/>
  <c r="C181" i="6"/>
  <c r="G181" i="6" s="1"/>
  <c r="A181" i="6"/>
  <c r="D181" i="6"/>
  <c r="F181" i="6" s="1"/>
  <c r="M179" i="4"/>
  <c r="L178" i="4"/>
  <c r="P178" i="4"/>
  <c r="O178" i="4"/>
  <c r="Q178" i="4" s="1"/>
  <c r="N178" i="4"/>
  <c r="R178" i="4" s="1"/>
  <c r="D180" i="4"/>
  <c r="B181" i="4"/>
  <c r="E180" i="4"/>
  <c r="G180" i="4" s="1"/>
  <c r="C180" i="4"/>
  <c r="A180" i="4"/>
  <c r="A182" i="6" l="1"/>
  <c r="B183" i="6"/>
  <c r="E182" i="6"/>
  <c r="D182" i="6"/>
  <c r="C182" i="6"/>
  <c r="G182" i="6"/>
  <c r="F182" i="6"/>
  <c r="B188" i="5"/>
  <c r="E187" i="5"/>
  <c r="D187" i="5"/>
  <c r="F187" i="5" s="1"/>
  <c r="A187" i="5"/>
  <c r="C187" i="5"/>
  <c r="G187" i="5" s="1"/>
  <c r="F180" i="4"/>
  <c r="C181" i="4"/>
  <c r="A181" i="4"/>
  <c r="B182" i="4"/>
  <c r="E181" i="4"/>
  <c r="G181" i="4" s="1"/>
  <c r="D181" i="4"/>
  <c r="F181" i="4" s="1"/>
  <c r="L179" i="4"/>
  <c r="P179" i="4"/>
  <c r="O179" i="4"/>
  <c r="Q179" i="4" s="1"/>
  <c r="N179" i="4"/>
  <c r="R179" i="4" s="1"/>
  <c r="M180" i="4"/>
  <c r="E188" i="5" l="1"/>
  <c r="G188" i="5" s="1"/>
  <c r="D188" i="5"/>
  <c r="F188" i="5" s="1"/>
  <c r="C188" i="5"/>
  <c r="A188" i="5"/>
  <c r="B189" i="5"/>
  <c r="E183" i="6"/>
  <c r="D183" i="6"/>
  <c r="F183" i="6" s="1"/>
  <c r="C183" i="6"/>
  <c r="G183" i="6" s="1"/>
  <c r="A183" i="6"/>
  <c r="B184" i="6"/>
  <c r="O180" i="4"/>
  <c r="N180" i="4"/>
  <c r="P180" i="4"/>
  <c r="Q180" i="4" s="1"/>
  <c r="M181" i="4"/>
  <c r="L180" i="4"/>
  <c r="B183" i="4"/>
  <c r="E182" i="4"/>
  <c r="D182" i="4"/>
  <c r="F182" i="4" s="1"/>
  <c r="C182" i="4"/>
  <c r="G182" i="4" s="1"/>
  <c r="A182" i="4"/>
  <c r="E184" i="6" l="1"/>
  <c r="G184" i="6" s="1"/>
  <c r="D184" i="6"/>
  <c r="F184" i="6" s="1"/>
  <c r="C184" i="6"/>
  <c r="A184" i="6"/>
  <c r="B185" i="6"/>
  <c r="B190" i="5"/>
  <c r="A189" i="5"/>
  <c r="E189" i="5"/>
  <c r="G189" i="5" s="1"/>
  <c r="D189" i="5"/>
  <c r="F189" i="5" s="1"/>
  <c r="C189" i="5"/>
  <c r="R180" i="4"/>
  <c r="A183" i="4"/>
  <c r="B184" i="4"/>
  <c r="E183" i="4"/>
  <c r="D183" i="4"/>
  <c r="C183" i="4"/>
  <c r="P181" i="4"/>
  <c r="R181" i="4" s="1"/>
  <c r="N181" i="4"/>
  <c r="L181" i="4"/>
  <c r="M182" i="4"/>
  <c r="O181" i="4"/>
  <c r="Q181" i="4" s="1"/>
  <c r="E190" i="5" l="1"/>
  <c r="A190" i="5"/>
  <c r="B191" i="5"/>
  <c r="D190" i="5"/>
  <c r="F190" i="5" s="1"/>
  <c r="C190" i="5"/>
  <c r="G190" i="5" s="1"/>
  <c r="E185" i="6"/>
  <c r="D185" i="6"/>
  <c r="F185" i="6" s="1"/>
  <c r="B186" i="6"/>
  <c r="C185" i="6"/>
  <c r="G185" i="6" s="1"/>
  <c r="A185" i="6"/>
  <c r="G183" i="4"/>
  <c r="F183" i="4"/>
  <c r="C184" i="4"/>
  <c r="D184" i="4"/>
  <c r="B185" i="4"/>
  <c r="E184" i="4"/>
  <c r="G184" i="4" s="1"/>
  <c r="A184" i="4"/>
  <c r="P182" i="4"/>
  <c r="M183" i="4"/>
  <c r="N182" i="4"/>
  <c r="L182" i="4"/>
  <c r="O182" i="4"/>
  <c r="Q182" i="4" s="1"/>
  <c r="E191" i="5" l="1"/>
  <c r="D191" i="5"/>
  <c r="F191" i="5" s="1"/>
  <c r="C191" i="5"/>
  <c r="G191" i="5" s="1"/>
  <c r="B192" i="5"/>
  <c r="A191" i="5"/>
  <c r="B187" i="6"/>
  <c r="E186" i="6"/>
  <c r="D186" i="6"/>
  <c r="F186" i="6" s="1"/>
  <c r="C186" i="6"/>
  <c r="G186" i="6" s="1"/>
  <c r="A186" i="6"/>
  <c r="R182" i="4"/>
  <c r="F184" i="4"/>
  <c r="O183" i="4"/>
  <c r="N183" i="4"/>
  <c r="L183" i="4"/>
  <c r="M184" i="4"/>
  <c r="P183" i="4"/>
  <c r="Q183" i="4" s="1"/>
  <c r="E185" i="4"/>
  <c r="D185" i="4"/>
  <c r="A185" i="4"/>
  <c r="B186" i="4"/>
  <c r="F185" i="4"/>
  <c r="C185" i="4"/>
  <c r="G185" i="4" s="1"/>
  <c r="A187" i="6" l="1"/>
  <c r="B188" i="6"/>
  <c r="D187" i="6"/>
  <c r="C187" i="6"/>
  <c r="G187" i="6" s="1"/>
  <c r="E187" i="6"/>
  <c r="F187" i="6" s="1"/>
  <c r="B193" i="5"/>
  <c r="D192" i="5"/>
  <c r="C192" i="5"/>
  <c r="G192" i="5" s="1"/>
  <c r="A192" i="5"/>
  <c r="E192" i="5"/>
  <c r="F192" i="5" s="1"/>
  <c r="R183" i="4"/>
  <c r="E186" i="4"/>
  <c r="D186" i="4"/>
  <c r="F186" i="4" s="1"/>
  <c r="C186" i="4"/>
  <c r="G186" i="4" s="1"/>
  <c r="B187" i="4"/>
  <c r="A186" i="4"/>
  <c r="P184" i="4"/>
  <c r="N184" i="4"/>
  <c r="R184" i="4" s="1"/>
  <c r="O184" i="4"/>
  <c r="Q184" i="4" s="1"/>
  <c r="L184" i="4"/>
  <c r="M185" i="4"/>
  <c r="A193" i="5" l="1"/>
  <c r="B194" i="5"/>
  <c r="E193" i="5"/>
  <c r="G193" i="5" s="1"/>
  <c r="D193" i="5"/>
  <c r="F193" i="5" s="1"/>
  <c r="C193" i="5"/>
  <c r="D188" i="6"/>
  <c r="C188" i="6"/>
  <c r="A188" i="6"/>
  <c r="B189" i="6"/>
  <c r="E188" i="6"/>
  <c r="G188" i="6" s="1"/>
  <c r="N185" i="4"/>
  <c r="L185" i="4"/>
  <c r="M186" i="4"/>
  <c r="P185" i="4"/>
  <c r="R185" i="4" s="1"/>
  <c r="O185" i="4"/>
  <c r="Q185" i="4" s="1"/>
  <c r="B188" i="4"/>
  <c r="D187" i="4"/>
  <c r="C187" i="4"/>
  <c r="A187" i="4"/>
  <c r="E187" i="4"/>
  <c r="F188" i="6" l="1"/>
  <c r="E189" i="6"/>
  <c r="D189" i="6"/>
  <c r="F189" i="6" s="1"/>
  <c r="C189" i="6"/>
  <c r="G189" i="6" s="1"/>
  <c r="A189" i="6"/>
  <c r="B190" i="6"/>
  <c r="B195" i="5"/>
  <c r="E194" i="5"/>
  <c r="D194" i="5"/>
  <c r="F194" i="5" s="1"/>
  <c r="C194" i="5"/>
  <c r="G194" i="5" s="1"/>
  <c r="A194" i="5"/>
  <c r="F187" i="4"/>
  <c r="G187" i="4"/>
  <c r="D188" i="4"/>
  <c r="B189" i="4"/>
  <c r="E188" i="4"/>
  <c r="F188" i="4" s="1"/>
  <c r="C188" i="4"/>
  <c r="A188" i="4"/>
  <c r="M187" i="4"/>
  <c r="P186" i="4"/>
  <c r="O186" i="4"/>
  <c r="Q186" i="4" s="1"/>
  <c r="N186" i="4"/>
  <c r="R186" i="4" s="1"/>
  <c r="L186" i="4"/>
  <c r="D195" i="5" l="1"/>
  <c r="F195" i="5" s="1"/>
  <c r="C195" i="5"/>
  <c r="E195" i="5"/>
  <c r="A195" i="5"/>
  <c r="B196" i="5"/>
  <c r="G195" i="5"/>
  <c r="E190" i="6"/>
  <c r="D190" i="6"/>
  <c r="F190" i="6" s="1"/>
  <c r="C190" i="6"/>
  <c r="G190" i="6" s="1"/>
  <c r="A190" i="6"/>
  <c r="B191" i="6"/>
  <c r="G188" i="4"/>
  <c r="L187" i="4"/>
  <c r="O187" i="4"/>
  <c r="N187" i="4"/>
  <c r="M188" i="4"/>
  <c r="P187" i="4"/>
  <c r="Q187" i="4" s="1"/>
  <c r="A189" i="4"/>
  <c r="B190" i="4"/>
  <c r="E189" i="4"/>
  <c r="D189" i="4"/>
  <c r="F189" i="4" s="1"/>
  <c r="C189" i="4"/>
  <c r="G189" i="4" s="1"/>
  <c r="E196" i="5" l="1"/>
  <c r="D196" i="5"/>
  <c r="F196" i="5" s="1"/>
  <c r="C196" i="5"/>
  <c r="G196" i="5" s="1"/>
  <c r="B197" i="5"/>
  <c r="A196" i="5"/>
  <c r="B192" i="6"/>
  <c r="E191" i="6"/>
  <c r="D191" i="6"/>
  <c r="F191" i="6" s="1"/>
  <c r="C191" i="6"/>
  <c r="G191" i="6" s="1"/>
  <c r="A191" i="6"/>
  <c r="E190" i="4"/>
  <c r="D190" i="4"/>
  <c r="C190" i="4"/>
  <c r="B191" i="4"/>
  <c r="G190" i="4"/>
  <c r="F190" i="4"/>
  <c r="A190" i="4"/>
  <c r="O188" i="4"/>
  <c r="P188" i="4"/>
  <c r="Q188" i="4" s="1"/>
  <c r="L188" i="4"/>
  <c r="M189" i="4"/>
  <c r="R187" i="4"/>
  <c r="N188" i="4" s="1"/>
  <c r="R188" i="4" s="1"/>
  <c r="F197" i="5" l="1"/>
  <c r="E197" i="5"/>
  <c r="D197" i="5"/>
  <c r="A197" i="5"/>
  <c r="B198" i="5"/>
  <c r="C197" i="5"/>
  <c r="G197" i="5" s="1"/>
  <c r="B193" i="6"/>
  <c r="C192" i="6"/>
  <c r="G192" i="6" s="1"/>
  <c r="A192" i="6"/>
  <c r="E192" i="6"/>
  <c r="D192" i="6"/>
  <c r="F192" i="6" s="1"/>
  <c r="P189" i="4"/>
  <c r="L189" i="4"/>
  <c r="M190" i="4"/>
  <c r="O189" i="4"/>
  <c r="Q189" i="4" s="1"/>
  <c r="N189" i="4"/>
  <c r="R189" i="4" s="1"/>
  <c r="A191" i="4"/>
  <c r="B192" i="4"/>
  <c r="D191" i="4"/>
  <c r="E191" i="4"/>
  <c r="C191" i="4"/>
  <c r="B199" i="5" l="1"/>
  <c r="E198" i="5"/>
  <c r="D198" i="5"/>
  <c r="F198" i="5" s="1"/>
  <c r="C198" i="5"/>
  <c r="G198" i="5" s="1"/>
  <c r="A198" i="5"/>
  <c r="C193" i="6"/>
  <c r="A193" i="6"/>
  <c r="B194" i="6"/>
  <c r="E193" i="6"/>
  <c r="G193" i="6" s="1"/>
  <c r="D193" i="6"/>
  <c r="F193" i="6" s="1"/>
  <c r="F191" i="4"/>
  <c r="G191" i="4"/>
  <c r="C192" i="4"/>
  <c r="D192" i="4"/>
  <c r="B193" i="4"/>
  <c r="E192" i="4"/>
  <c r="G192" i="4" s="1"/>
  <c r="A192" i="4"/>
  <c r="P190" i="4"/>
  <c r="N190" i="4"/>
  <c r="R190" i="4" s="1"/>
  <c r="M191" i="4"/>
  <c r="O190" i="4"/>
  <c r="Q190" i="4" s="1"/>
  <c r="L190" i="4"/>
  <c r="E194" i="6" l="1"/>
  <c r="G194" i="6" s="1"/>
  <c r="D194" i="6"/>
  <c r="F194" i="6" s="1"/>
  <c r="C194" i="6"/>
  <c r="A194" i="6"/>
  <c r="B195" i="6"/>
  <c r="C199" i="5"/>
  <c r="B200" i="5"/>
  <c r="E199" i="5"/>
  <c r="G199" i="5" s="1"/>
  <c r="D199" i="5"/>
  <c r="F199" i="5" s="1"/>
  <c r="A199" i="5"/>
  <c r="L191" i="4"/>
  <c r="P191" i="4"/>
  <c r="O191" i="4"/>
  <c r="Q191" i="4" s="1"/>
  <c r="N191" i="4"/>
  <c r="R191" i="4" s="1"/>
  <c r="M192" i="4"/>
  <c r="E193" i="4"/>
  <c r="D193" i="4"/>
  <c r="F193" i="4"/>
  <c r="B194" i="4"/>
  <c r="C193" i="4"/>
  <c r="G193" i="4" s="1"/>
  <c r="A193" i="4"/>
  <c r="F192" i="4"/>
  <c r="E195" i="6" l="1"/>
  <c r="D195" i="6"/>
  <c r="F195" i="6" s="1"/>
  <c r="C195" i="6"/>
  <c r="G195" i="6" s="1"/>
  <c r="A195" i="6"/>
  <c r="B196" i="6"/>
  <c r="A200" i="5"/>
  <c r="B201" i="5"/>
  <c r="G200" i="5"/>
  <c r="C200" i="5"/>
  <c r="D200" i="5"/>
  <c r="F200" i="5" s="1"/>
  <c r="E200" i="5"/>
  <c r="G194" i="4"/>
  <c r="F194" i="4"/>
  <c r="B195" i="4"/>
  <c r="C194" i="4"/>
  <c r="A194" i="4"/>
  <c r="E194" i="4"/>
  <c r="D194" i="4"/>
  <c r="P192" i="4"/>
  <c r="O192" i="4"/>
  <c r="Q192" i="4" s="1"/>
  <c r="N192" i="4"/>
  <c r="L192" i="4"/>
  <c r="M193" i="4"/>
  <c r="R192" i="4"/>
  <c r="B202" i="5" l="1"/>
  <c r="E201" i="5"/>
  <c r="G201" i="5" s="1"/>
  <c r="D201" i="5"/>
  <c r="F201" i="5" s="1"/>
  <c r="C201" i="5"/>
  <c r="A201" i="5"/>
  <c r="E196" i="6"/>
  <c r="A196" i="6"/>
  <c r="B197" i="6"/>
  <c r="C196" i="6"/>
  <c r="G196" i="6" s="1"/>
  <c r="D196" i="6"/>
  <c r="F196" i="6" s="1"/>
  <c r="L193" i="4"/>
  <c r="P193" i="4"/>
  <c r="O193" i="4"/>
  <c r="Q193" i="4" s="1"/>
  <c r="N193" i="4"/>
  <c r="R193" i="4" s="1"/>
  <c r="M194" i="4"/>
  <c r="C195" i="4"/>
  <c r="B196" i="4"/>
  <c r="G195" i="4"/>
  <c r="F195" i="4"/>
  <c r="D195" i="4"/>
  <c r="E195" i="4"/>
  <c r="A195" i="4"/>
  <c r="B198" i="6" l="1"/>
  <c r="D197" i="6"/>
  <c r="F197" i="6" s="1"/>
  <c r="E197" i="6"/>
  <c r="C197" i="6"/>
  <c r="A197" i="6"/>
  <c r="G197" i="6"/>
  <c r="C202" i="5"/>
  <c r="A202" i="5"/>
  <c r="D202" i="5"/>
  <c r="F202" i="5" s="1"/>
  <c r="B203" i="5"/>
  <c r="E202" i="5"/>
  <c r="G202" i="5" s="1"/>
  <c r="E196" i="4"/>
  <c r="D196" i="4"/>
  <c r="F196" i="4"/>
  <c r="B197" i="4"/>
  <c r="G196" i="4"/>
  <c r="C196" i="4"/>
  <c r="A196" i="4"/>
  <c r="M195" i="4"/>
  <c r="P194" i="4"/>
  <c r="N194" i="4"/>
  <c r="R194" i="4"/>
  <c r="Q194" i="4"/>
  <c r="O194" i="4"/>
  <c r="L194" i="4"/>
  <c r="B204" i="5" l="1"/>
  <c r="C203" i="5"/>
  <c r="G203" i="5" s="1"/>
  <c r="A203" i="5"/>
  <c r="E203" i="5"/>
  <c r="D203" i="5"/>
  <c r="F203" i="5" s="1"/>
  <c r="A198" i="6"/>
  <c r="B199" i="6"/>
  <c r="E198" i="6"/>
  <c r="D198" i="6"/>
  <c r="F198" i="6" s="1"/>
  <c r="C198" i="6"/>
  <c r="G198" i="6" s="1"/>
  <c r="G197" i="4"/>
  <c r="F197" i="4"/>
  <c r="C197" i="4"/>
  <c r="A197" i="4"/>
  <c r="B198" i="4"/>
  <c r="E197" i="4"/>
  <c r="D197" i="4"/>
  <c r="L195" i="4"/>
  <c r="O195" i="4"/>
  <c r="N195" i="4"/>
  <c r="M196" i="4"/>
  <c r="R195" i="4"/>
  <c r="Q195" i="4"/>
  <c r="P195" i="4"/>
  <c r="E199" i="6" l="1"/>
  <c r="D199" i="6"/>
  <c r="C199" i="6"/>
  <c r="G199" i="6" s="1"/>
  <c r="A199" i="6"/>
  <c r="B200" i="6"/>
  <c r="F199" i="6"/>
  <c r="E204" i="5"/>
  <c r="D204" i="5"/>
  <c r="C204" i="5"/>
  <c r="B205" i="5"/>
  <c r="G204" i="5"/>
  <c r="F204" i="5"/>
  <c r="A204" i="5"/>
  <c r="O196" i="4"/>
  <c r="N196" i="4"/>
  <c r="R196" i="4"/>
  <c r="P196" i="4"/>
  <c r="Q196" i="4"/>
  <c r="L196" i="4"/>
  <c r="M197" i="4"/>
  <c r="G198" i="4"/>
  <c r="F198" i="4"/>
  <c r="D198" i="4"/>
  <c r="B199" i="4"/>
  <c r="E198" i="4"/>
  <c r="C198" i="4"/>
  <c r="A198" i="4"/>
  <c r="B206" i="5" l="1"/>
  <c r="D205" i="5"/>
  <c r="F205" i="5" s="1"/>
  <c r="C205" i="5"/>
  <c r="G205" i="5" s="1"/>
  <c r="A205" i="5"/>
  <c r="E205" i="5"/>
  <c r="E200" i="6"/>
  <c r="D200" i="6"/>
  <c r="F200" i="6" s="1"/>
  <c r="C200" i="6"/>
  <c r="G200" i="6" s="1"/>
  <c r="A200" i="6"/>
  <c r="B201" i="6"/>
  <c r="Q197" i="4"/>
  <c r="P197" i="4"/>
  <c r="M198" i="4"/>
  <c r="R197" i="4"/>
  <c r="N197" i="4"/>
  <c r="O197" i="4"/>
  <c r="L197" i="4"/>
  <c r="A199" i="4"/>
  <c r="B200" i="4"/>
  <c r="F199" i="4"/>
  <c r="E199" i="4"/>
  <c r="D199" i="4"/>
  <c r="G199" i="4"/>
  <c r="C199" i="4"/>
  <c r="E201" i="6" l="1"/>
  <c r="D201" i="6"/>
  <c r="F201" i="6" s="1"/>
  <c r="B202" i="6"/>
  <c r="C201" i="6"/>
  <c r="G201" i="6" s="1"/>
  <c r="A201" i="6"/>
  <c r="E206" i="5"/>
  <c r="A206" i="5"/>
  <c r="D206" i="5"/>
  <c r="F206" i="5" s="1"/>
  <c r="C206" i="5"/>
  <c r="G206" i="5" s="1"/>
  <c r="B207" i="5"/>
  <c r="R198" i="4"/>
  <c r="L198" i="4"/>
  <c r="P198" i="4"/>
  <c r="O198" i="4"/>
  <c r="N198" i="4"/>
  <c r="M199" i="4"/>
  <c r="Q198" i="4"/>
  <c r="C200" i="4"/>
  <c r="F200" i="4"/>
  <c r="E200" i="4"/>
  <c r="D200" i="4"/>
  <c r="A200" i="4"/>
  <c r="B201" i="4"/>
  <c r="G200" i="4"/>
  <c r="B208" i="5" l="1"/>
  <c r="E207" i="5"/>
  <c r="A207" i="5"/>
  <c r="D207" i="5"/>
  <c r="F207" i="5" s="1"/>
  <c r="C207" i="5"/>
  <c r="G207" i="5" s="1"/>
  <c r="C202" i="6"/>
  <c r="G202" i="6" s="1"/>
  <c r="A202" i="6"/>
  <c r="B203" i="6"/>
  <c r="E202" i="6"/>
  <c r="D202" i="6"/>
  <c r="F202" i="6" s="1"/>
  <c r="E201" i="4"/>
  <c r="D201" i="4"/>
  <c r="F201" i="4"/>
  <c r="B202" i="4"/>
  <c r="G201" i="4"/>
  <c r="C201" i="4"/>
  <c r="A201" i="4"/>
  <c r="O199" i="4"/>
  <c r="N199" i="4"/>
  <c r="R199" i="4"/>
  <c r="P199" i="4"/>
  <c r="Q199" i="4"/>
  <c r="L199" i="4"/>
  <c r="M200" i="4"/>
  <c r="A203" i="6" l="1"/>
  <c r="B204" i="6"/>
  <c r="E203" i="6"/>
  <c r="D203" i="6"/>
  <c r="F203" i="6" s="1"/>
  <c r="C203" i="6"/>
  <c r="G203" i="6" s="1"/>
  <c r="B209" i="5"/>
  <c r="D208" i="5"/>
  <c r="F208" i="5" s="1"/>
  <c r="C208" i="5"/>
  <c r="G208" i="5" s="1"/>
  <c r="E208" i="5"/>
  <c r="A208" i="5"/>
  <c r="Q200" i="4"/>
  <c r="P200" i="4"/>
  <c r="R200" i="4"/>
  <c r="O200" i="4"/>
  <c r="N200" i="4"/>
  <c r="M201" i="4"/>
  <c r="L200" i="4"/>
  <c r="G202" i="4"/>
  <c r="F202" i="4"/>
  <c r="A202" i="4"/>
  <c r="B203" i="4"/>
  <c r="E202" i="4"/>
  <c r="D202" i="4"/>
  <c r="C202" i="4"/>
  <c r="A209" i="5" l="1"/>
  <c r="E209" i="5"/>
  <c r="C209" i="5"/>
  <c r="G209" i="5" s="1"/>
  <c r="B210" i="5"/>
  <c r="D209" i="5"/>
  <c r="F209" i="5" s="1"/>
  <c r="D204" i="6"/>
  <c r="F204" i="6" s="1"/>
  <c r="C204" i="6"/>
  <c r="G204" i="6" s="1"/>
  <c r="A204" i="6"/>
  <c r="B205" i="6"/>
  <c r="E204" i="6"/>
  <c r="R201" i="4"/>
  <c r="P201" i="4"/>
  <c r="O201" i="4"/>
  <c r="N201" i="4"/>
  <c r="L201" i="4"/>
  <c r="M202" i="4"/>
  <c r="Q201" i="4"/>
  <c r="C203" i="4"/>
  <c r="F203" i="4"/>
  <c r="E203" i="4"/>
  <c r="D203" i="4"/>
  <c r="A203" i="4"/>
  <c r="G203" i="4"/>
  <c r="B204" i="4"/>
  <c r="E205" i="6" l="1"/>
  <c r="G205" i="6" s="1"/>
  <c r="D205" i="6"/>
  <c r="F205" i="6" s="1"/>
  <c r="C205" i="6"/>
  <c r="A205" i="6"/>
  <c r="B206" i="6"/>
  <c r="B211" i="5"/>
  <c r="E210" i="5"/>
  <c r="A210" i="5"/>
  <c r="D210" i="5"/>
  <c r="F210" i="5" s="1"/>
  <c r="C210" i="5"/>
  <c r="G210" i="5" s="1"/>
  <c r="M203" i="4"/>
  <c r="L202" i="4"/>
  <c r="R202" i="4"/>
  <c r="P202" i="4"/>
  <c r="Q202" i="4"/>
  <c r="O202" i="4"/>
  <c r="N202" i="4"/>
  <c r="E204" i="4"/>
  <c r="D204" i="4"/>
  <c r="F204" i="4"/>
  <c r="B205" i="4"/>
  <c r="G204" i="4"/>
  <c r="C204" i="4"/>
  <c r="A204" i="4"/>
  <c r="D211" i="5" l="1"/>
  <c r="C211" i="5"/>
  <c r="B212" i="5"/>
  <c r="F211" i="5"/>
  <c r="E211" i="5"/>
  <c r="G211" i="5" s="1"/>
  <c r="A211" i="5"/>
  <c r="E206" i="6"/>
  <c r="F206" i="6" s="1"/>
  <c r="D206" i="6"/>
  <c r="C206" i="6"/>
  <c r="G206" i="6" s="1"/>
  <c r="B207" i="6"/>
  <c r="A206" i="6"/>
  <c r="G205" i="4"/>
  <c r="F205" i="4"/>
  <c r="E205" i="4"/>
  <c r="D205" i="4"/>
  <c r="B206" i="4"/>
  <c r="C205" i="4"/>
  <c r="A205" i="4"/>
  <c r="L203" i="4"/>
  <c r="R203" i="4"/>
  <c r="Q203" i="4"/>
  <c r="P203" i="4"/>
  <c r="M204" i="4"/>
  <c r="N203" i="4"/>
  <c r="O203" i="4"/>
  <c r="G212" i="5" l="1"/>
  <c r="A212" i="5"/>
  <c r="B213" i="5"/>
  <c r="E212" i="5"/>
  <c r="D212" i="5"/>
  <c r="F212" i="5" s="1"/>
  <c r="C212" i="5"/>
  <c r="A207" i="6"/>
  <c r="B208" i="6"/>
  <c r="E207" i="6"/>
  <c r="D207" i="6"/>
  <c r="F207" i="6" s="1"/>
  <c r="C207" i="6"/>
  <c r="G207" i="6" s="1"/>
  <c r="G206" i="4"/>
  <c r="B207" i="4"/>
  <c r="F206" i="4"/>
  <c r="E206" i="4"/>
  <c r="D206" i="4"/>
  <c r="C206" i="4"/>
  <c r="A206" i="4"/>
  <c r="O204" i="4"/>
  <c r="N204" i="4"/>
  <c r="R204" i="4"/>
  <c r="Q204" i="4"/>
  <c r="P204" i="4"/>
  <c r="L204" i="4"/>
  <c r="M205" i="4"/>
  <c r="B209" i="6" l="1"/>
  <c r="E208" i="6"/>
  <c r="G208" i="6" s="1"/>
  <c r="D208" i="6"/>
  <c r="F208" i="6" s="1"/>
  <c r="C208" i="6"/>
  <c r="A208" i="6"/>
  <c r="E213" i="5"/>
  <c r="D213" i="5"/>
  <c r="F213" i="5" s="1"/>
  <c r="A213" i="5"/>
  <c r="C213" i="5"/>
  <c r="B214" i="5"/>
  <c r="G213" i="5"/>
  <c r="A207" i="4"/>
  <c r="B208" i="4"/>
  <c r="C207" i="4"/>
  <c r="G207" i="4"/>
  <c r="D207" i="4"/>
  <c r="F207" i="4"/>
  <c r="E207" i="4"/>
  <c r="Q205" i="4"/>
  <c r="P205" i="4"/>
  <c r="M206" i="4"/>
  <c r="L205" i="4"/>
  <c r="R205" i="4"/>
  <c r="O205" i="4"/>
  <c r="N205" i="4"/>
  <c r="B215" i="5" l="1"/>
  <c r="E214" i="5"/>
  <c r="D214" i="5"/>
  <c r="F214" i="5" s="1"/>
  <c r="C214" i="5"/>
  <c r="G214" i="5" s="1"/>
  <c r="A214" i="5"/>
  <c r="C209" i="6"/>
  <c r="G209" i="6" s="1"/>
  <c r="A209" i="6"/>
  <c r="B210" i="6"/>
  <c r="E209" i="6"/>
  <c r="D209" i="6"/>
  <c r="F209" i="6" s="1"/>
  <c r="R206" i="4"/>
  <c r="L206" i="4"/>
  <c r="M207" i="4"/>
  <c r="Q206" i="4"/>
  <c r="P206" i="4"/>
  <c r="O206" i="4"/>
  <c r="N206" i="4"/>
  <c r="C208" i="4"/>
  <c r="D208" i="4"/>
  <c r="A208" i="4"/>
  <c r="B209" i="4"/>
  <c r="G208" i="4"/>
  <c r="F208" i="4"/>
  <c r="E208" i="4"/>
  <c r="E210" i="6" l="1"/>
  <c r="G210" i="6" s="1"/>
  <c r="D210" i="6"/>
  <c r="F210" i="6" s="1"/>
  <c r="C210" i="6"/>
  <c r="A210" i="6"/>
  <c r="B211" i="6"/>
  <c r="C215" i="5"/>
  <c r="G215" i="5" s="1"/>
  <c r="D215" i="5"/>
  <c r="A215" i="5"/>
  <c r="B216" i="5"/>
  <c r="E215" i="5"/>
  <c r="F215" i="5" s="1"/>
  <c r="O207" i="4"/>
  <c r="N207" i="4"/>
  <c r="M208" i="4"/>
  <c r="R207" i="4"/>
  <c r="Q207" i="4"/>
  <c r="P207" i="4"/>
  <c r="L207" i="4"/>
  <c r="E209" i="4"/>
  <c r="D209" i="4"/>
  <c r="B210" i="4"/>
  <c r="G209" i="4"/>
  <c r="C209" i="4"/>
  <c r="F209" i="4"/>
  <c r="A209" i="4"/>
  <c r="A216" i="5" l="1"/>
  <c r="E216" i="5"/>
  <c r="D216" i="5"/>
  <c r="F216" i="5" s="1"/>
  <c r="C216" i="5"/>
  <c r="G216" i="5" s="1"/>
  <c r="B217" i="5"/>
  <c r="E211" i="6"/>
  <c r="D211" i="6"/>
  <c r="F211" i="6" s="1"/>
  <c r="C211" i="6"/>
  <c r="G211" i="6" s="1"/>
  <c r="B212" i="6"/>
  <c r="A211" i="6"/>
  <c r="Q208" i="4"/>
  <c r="P208" i="4"/>
  <c r="O208" i="4"/>
  <c r="N208" i="4"/>
  <c r="L208" i="4"/>
  <c r="M209" i="4"/>
  <c r="R208" i="4"/>
  <c r="G210" i="4"/>
  <c r="F210" i="4"/>
  <c r="A210" i="4"/>
  <c r="B211" i="4"/>
  <c r="E210" i="4"/>
  <c r="D210" i="4"/>
  <c r="C210" i="4"/>
  <c r="B218" i="5" l="1"/>
  <c r="E217" i="5"/>
  <c r="G217" i="5" s="1"/>
  <c r="D217" i="5"/>
  <c r="F217" i="5" s="1"/>
  <c r="C217" i="5"/>
  <c r="A217" i="5"/>
  <c r="F212" i="6"/>
  <c r="E212" i="6"/>
  <c r="A212" i="6"/>
  <c r="B213" i="6"/>
  <c r="D212" i="6"/>
  <c r="C212" i="6"/>
  <c r="G212" i="6" s="1"/>
  <c r="R209" i="4"/>
  <c r="Q209" i="4"/>
  <c r="P209" i="4"/>
  <c r="O209" i="4"/>
  <c r="N209" i="4"/>
  <c r="L209" i="4"/>
  <c r="M210" i="4"/>
  <c r="C211" i="4"/>
  <c r="A211" i="4"/>
  <c r="G211" i="4"/>
  <c r="F211" i="4"/>
  <c r="E211" i="4"/>
  <c r="D211" i="4"/>
  <c r="B212" i="4"/>
  <c r="B214" i="6" l="1"/>
  <c r="D213" i="6"/>
  <c r="C213" i="6"/>
  <c r="G213" i="6" s="1"/>
  <c r="E213" i="6"/>
  <c r="F213" i="6" s="1"/>
  <c r="A213" i="6"/>
  <c r="C218" i="5"/>
  <c r="A218" i="5"/>
  <c r="E218" i="5"/>
  <c r="G218" i="5" s="1"/>
  <c r="D218" i="5"/>
  <c r="F218" i="5" s="1"/>
  <c r="B219" i="5"/>
  <c r="E212" i="4"/>
  <c r="D212" i="4"/>
  <c r="C212" i="4"/>
  <c r="A212" i="4"/>
  <c r="B213" i="4"/>
  <c r="F212" i="4"/>
  <c r="G212" i="4"/>
  <c r="M211" i="4"/>
  <c r="L210" i="4"/>
  <c r="R210" i="4"/>
  <c r="P210" i="4"/>
  <c r="Q210" i="4"/>
  <c r="O210" i="4"/>
  <c r="N210" i="4"/>
  <c r="A219" i="5" l="1"/>
  <c r="B220" i="5"/>
  <c r="E219" i="5"/>
  <c r="G219" i="5" s="1"/>
  <c r="D219" i="5"/>
  <c r="F219" i="5" s="1"/>
  <c r="C219" i="5"/>
  <c r="D214" i="6"/>
  <c r="A214" i="6"/>
  <c r="C214" i="6"/>
  <c r="B215" i="6"/>
  <c r="E214" i="6"/>
  <c r="G214" i="6" s="1"/>
  <c r="L211" i="4"/>
  <c r="R211" i="4"/>
  <c r="Q211" i="4"/>
  <c r="P211" i="4"/>
  <c r="O211" i="4"/>
  <c r="N211" i="4"/>
  <c r="M212" i="4"/>
  <c r="G213" i="4"/>
  <c r="F213" i="4"/>
  <c r="E213" i="4"/>
  <c r="D213" i="4"/>
  <c r="C213" i="4"/>
  <c r="A213" i="4"/>
  <c r="B214" i="4"/>
  <c r="F214" i="6" l="1"/>
  <c r="D215" i="6"/>
  <c r="F215" i="6" s="1"/>
  <c r="E215" i="6"/>
  <c r="G215" i="6" s="1"/>
  <c r="C215" i="6"/>
  <c r="A215" i="6"/>
  <c r="B216" i="6"/>
  <c r="E220" i="5"/>
  <c r="G220" i="5" s="1"/>
  <c r="D220" i="5"/>
  <c r="F220" i="5" s="1"/>
  <c r="C220" i="5"/>
  <c r="A220" i="5"/>
  <c r="B221" i="5"/>
  <c r="G214" i="4"/>
  <c r="B215" i="4"/>
  <c r="F214" i="4"/>
  <c r="E214" i="4"/>
  <c r="C214" i="4"/>
  <c r="D214" i="4"/>
  <c r="A214" i="4"/>
  <c r="O212" i="4"/>
  <c r="N212" i="4"/>
  <c r="M213" i="4"/>
  <c r="R212" i="4"/>
  <c r="Q212" i="4"/>
  <c r="P212" i="4"/>
  <c r="L212" i="4"/>
  <c r="B222" i="5" l="1"/>
  <c r="E221" i="5"/>
  <c r="D221" i="5"/>
  <c r="F221" i="5" s="1"/>
  <c r="C221" i="5"/>
  <c r="G221" i="5" s="1"/>
  <c r="A221" i="5"/>
  <c r="B217" i="6"/>
  <c r="A216" i="6"/>
  <c r="D216" i="6"/>
  <c r="F216" i="6" s="1"/>
  <c r="C216" i="6"/>
  <c r="G216" i="6" s="1"/>
  <c r="E216" i="6"/>
  <c r="A215" i="4"/>
  <c r="B216" i="4"/>
  <c r="F215" i="4"/>
  <c r="E215" i="4"/>
  <c r="D215" i="4"/>
  <c r="C215" i="4"/>
  <c r="G215" i="4"/>
  <c r="Q213" i="4"/>
  <c r="P213" i="4"/>
  <c r="M214" i="4"/>
  <c r="O213" i="4"/>
  <c r="N213" i="4"/>
  <c r="L213" i="4"/>
  <c r="R213" i="4"/>
  <c r="D217" i="6" l="1"/>
  <c r="F217" i="6" s="1"/>
  <c r="C217" i="6"/>
  <c r="A217" i="6"/>
  <c r="B218" i="6"/>
  <c r="E217" i="6"/>
  <c r="G217" i="6" s="1"/>
  <c r="E222" i="5"/>
  <c r="C222" i="5"/>
  <c r="G222" i="5" s="1"/>
  <c r="A222" i="5"/>
  <c r="D222" i="5"/>
  <c r="F222" i="5" s="1"/>
  <c r="B223" i="5"/>
  <c r="R214" i="4"/>
  <c r="L214" i="4"/>
  <c r="M215" i="4"/>
  <c r="Q214" i="4"/>
  <c r="P214" i="4"/>
  <c r="O214" i="4"/>
  <c r="N214" i="4"/>
  <c r="C216" i="4"/>
  <c r="B217" i="4"/>
  <c r="G216" i="4"/>
  <c r="F216" i="4"/>
  <c r="E216" i="4"/>
  <c r="D216" i="4"/>
  <c r="A216" i="4"/>
  <c r="A223" i="5" l="1"/>
  <c r="E223" i="5"/>
  <c r="D223" i="5"/>
  <c r="F223" i="5" s="1"/>
  <c r="B224" i="5"/>
  <c r="C223" i="5"/>
  <c r="G223" i="5" s="1"/>
  <c r="A218" i="6"/>
  <c r="E218" i="6"/>
  <c r="D218" i="6"/>
  <c r="F218" i="6" s="1"/>
  <c r="C218" i="6"/>
  <c r="G218" i="6" s="1"/>
  <c r="B219" i="6"/>
  <c r="O215" i="4"/>
  <c r="N215" i="4"/>
  <c r="M216" i="4"/>
  <c r="Q215" i="4"/>
  <c r="R215" i="4"/>
  <c r="P215" i="4"/>
  <c r="L215" i="4"/>
  <c r="E217" i="4"/>
  <c r="D217" i="4"/>
  <c r="A217" i="4"/>
  <c r="B218" i="4"/>
  <c r="G217" i="4"/>
  <c r="F217" i="4"/>
  <c r="C217" i="4"/>
  <c r="D219" i="6" l="1"/>
  <c r="C219" i="6"/>
  <c r="A219" i="6"/>
  <c r="B220" i="6"/>
  <c r="E219" i="6"/>
  <c r="F219" i="6" s="1"/>
  <c r="B225" i="5"/>
  <c r="E224" i="5"/>
  <c r="D224" i="5"/>
  <c r="F224" i="5" s="1"/>
  <c r="C224" i="5"/>
  <c r="G224" i="5" s="1"/>
  <c r="A224" i="5"/>
  <c r="G218" i="4"/>
  <c r="F218" i="4"/>
  <c r="A218" i="4"/>
  <c r="B219" i="4"/>
  <c r="E218" i="4"/>
  <c r="D218" i="4"/>
  <c r="C218" i="4"/>
  <c r="Q216" i="4"/>
  <c r="P216" i="4"/>
  <c r="O216" i="4"/>
  <c r="R216" i="4"/>
  <c r="N216" i="4"/>
  <c r="L216" i="4"/>
  <c r="M217" i="4"/>
  <c r="G219" i="6" l="1"/>
  <c r="D220" i="6"/>
  <c r="F220" i="6" s="1"/>
  <c r="C220" i="6"/>
  <c r="G220" i="6" s="1"/>
  <c r="E220" i="6"/>
  <c r="A220" i="6"/>
  <c r="B221" i="6"/>
  <c r="A225" i="5"/>
  <c r="B226" i="5"/>
  <c r="E225" i="5"/>
  <c r="D225" i="5"/>
  <c r="F225" i="5" s="1"/>
  <c r="C225" i="5"/>
  <c r="G225" i="5" s="1"/>
  <c r="R217" i="4"/>
  <c r="Q217" i="4"/>
  <c r="M218" i="4"/>
  <c r="P217" i="4"/>
  <c r="O217" i="4"/>
  <c r="N217" i="4"/>
  <c r="L217" i="4"/>
  <c r="C219" i="4"/>
  <c r="A219" i="4"/>
  <c r="B220" i="4"/>
  <c r="G219" i="4"/>
  <c r="F219" i="4"/>
  <c r="D219" i="4"/>
  <c r="E219" i="4"/>
  <c r="B222" i="6" l="1"/>
  <c r="E221" i="6"/>
  <c r="A221" i="6"/>
  <c r="D221" i="6"/>
  <c r="F221" i="6" s="1"/>
  <c r="C221" i="6"/>
  <c r="G221" i="6" s="1"/>
  <c r="D226" i="5"/>
  <c r="F226" i="5" s="1"/>
  <c r="A226" i="5"/>
  <c r="B227" i="5"/>
  <c r="G226" i="5"/>
  <c r="C226" i="5"/>
  <c r="E226" i="5"/>
  <c r="E220" i="4"/>
  <c r="D220" i="4"/>
  <c r="C220" i="4"/>
  <c r="G220" i="4"/>
  <c r="F220" i="4"/>
  <c r="A220" i="4"/>
  <c r="B221" i="4"/>
  <c r="M219" i="4"/>
  <c r="O218" i="4"/>
  <c r="N218" i="4"/>
  <c r="L218" i="4"/>
  <c r="Q218" i="4"/>
  <c r="P218" i="4"/>
  <c r="R218" i="4"/>
  <c r="E227" i="5" l="1"/>
  <c r="D227" i="5"/>
  <c r="F227" i="5" s="1"/>
  <c r="A227" i="5"/>
  <c r="B228" i="5"/>
  <c r="C227" i="5"/>
  <c r="G227" i="5" s="1"/>
  <c r="C222" i="6"/>
  <c r="A222" i="6"/>
  <c r="G222" i="6"/>
  <c r="B223" i="6"/>
  <c r="E222" i="6"/>
  <c r="D222" i="6"/>
  <c r="F222" i="6" s="1"/>
  <c r="L219" i="4"/>
  <c r="R219" i="4"/>
  <c r="Q219" i="4"/>
  <c r="P219" i="4"/>
  <c r="O219" i="4"/>
  <c r="N219" i="4"/>
  <c r="M220" i="4"/>
  <c r="G221" i="4"/>
  <c r="F221" i="4"/>
  <c r="E221" i="4"/>
  <c r="B222" i="4"/>
  <c r="D221" i="4"/>
  <c r="C221" i="4"/>
  <c r="A221" i="4"/>
  <c r="B224" i="6" l="1"/>
  <c r="E223" i="6"/>
  <c r="G223" i="6" s="1"/>
  <c r="D223" i="6"/>
  <c r="F223" i="6" s="1"/>
  <c r="C223" i="6"/>
  <c r="A223" i="6"/>
  <c r="C228" i="5"/>
  <c r="B229" i="5"/>
  <c r="A228" i="5"/>
  <c r="E228" i="5"/>
  <c r="G228" i="5" s="1"/>
  <c r="D228" i="5"/>
  <c r="F228" i="5" s="1"/>
  <c r="O220" i="4"/>
  <c r="N220" i="4"/>
  <c r="M221" i="4"/>
  <c r="Q220" i="4"/>
  <c r="R220" i="4"/>
  <c r="P220" i="4"/>
  <c r="L220" i="4"/>
  <c r="G222" i="4"/>
  <c r="F222" i="4"/>
  <c r="A222" i="4"/>
  <c r="B223" i="4"/>
  <c r="E222" i="4"/>
  <c r="D222" i="4"/>
  <c r="C222" i="4"/>
  <c r="B230" i="5" l="1"/>
  <c r="E229" i="5"/>
  <c r="F229" i="5" s="1"/>
  <c r="D229" i="5"/>
  <c r="G229" i="5"/>
  <c r="C229" i="5"/>
  <c r="A229" i="5"/>
  <c r="D224" i="6"/>
  <c r="F224" i="6" s="1"/>
  <c r="C224" i="6"/>
  <c r="B225" i="6"/>
  <c r="E224" i="6"/>
  <c r="G224" i="6" s="1"/>
  <c r="A224" i="6"/>
  <c r="A223" i="4"/>
  <c r="B224" i="4"/>
  <c r="G223" i="4"/>
  <c r="F223" i="4"/>
  <c r="E223" i="4"/>
  <c r="D223" i="4"/>
  <c r="C223" i="4"/>
  <c r="Q221" i="4"/>
  <c r="P221" i="4"/>
  <c r="M222" i="4"/>
  <c r="R221" i="4"/>
  <c r="O221" i="4"/>
  <c r="N221" i="4"/>
  <c r="L221" i="4"/>
  <c r="E225" i="6" l="1"/>
  <c r="D225" i="6"/>
  <c r="F225" i="6" s="1"/>
  <c r="C225" i="6"/>
  <c r="G225" i="6" s="1"/>
  <c r="A225" i="6"/>
  <c r="B226" i="6"/>
  <c r="E230" i="5"/>
  <c r="D230" i="5"/>
  <c r="F230" i="5" s="1"/>
  <c r="C230" i="5"/>
  <c r="A230" i="5"/>
  <c r="B231" i="5"/>
  <c r="G230" i="5"/>
  <c r="R222" i="4"/>
  <c r="L222" i="4"/>
  <c r="M223" i="4"/>
  <c r="Q222" i="4"/>
  <c r="P222" i="4"/>
  <c r="N222" i="4"/>
  <c r="O222" i="4"/>
  <c r="C224" i="4"/>
  <c r="A224" i="4"/>
  <c r="B225" i="4"/>
  <c r="G224" i="4"/>
  <c r="F224" i="4"/>
  <c r="E224" i="4"/>
  <c r="D224" i="4"/>
  <c r="A231" i="5" l="1"/>
  <c r="B232" i="5"/>
  <c r="E231" i="5"/>
  <c r="D231" i="5"/>
  <c r="F231" i="5" s="1"/>
  <c r="C231" i="5"/>
  <c r="G231" i="5" s="1"/>
  <c r="G226" i="6"/>
  <c r="E226" i="6"/>
  <c r="B227" i="6"/>
  <c r="D226" i="6"/>
  <c r="F226" i="6" s="1"/>
  <c r="C226" i="6"/>
  <c r="A226" i="6"/>
  <c r="E225" i="4"/>
  <c r="D225" i="4"/>
  <c r="B226" i="4"/>
  <c r="G225" i="4"/>
  <c r="F225" i="4"/>
  <c r="C225" i="4"/>
  <c r="A225" i="4"/>
  <c r="O223" i="4"/>
  <c r="N223" i="4"/>
  <c r="L223" i="4"/>
  <c r="M224" i="4"/>
  <c r="R223" i="4"/>
  <c r="Q223" i="4"/>
  <c r="P223" i="4"/>
  <c r="B228" i="6" l="1"/>
  <c r="E227" i="6"/>
  <c r="D227" i="6"/>
  <c r="F227" i="6" s="1"/>
  <c r="C227" i="6"/>
  <c r="G227" i="6" s="1"/>
  <c r="A227" i="6"/>
  <c r="B233" i="5"/>
  <c r="E232" i="5"/>
  <c r="C232" i="5"/>
  <c r="G232" i="5" s="1"/>
  <c r="A232" i="5"/>
  <c r="D232" i="5"/>
  <c r="F232" i="5" s="1"/>
  <c r="G226" i="4"/>
  <c r="F226" i="4"/>
  <c r="A226" i="4"/>
  <c r="B227" i="4"/>
  <c r="C226" i="4"/>
  <c r="E226" i="4"/>
  <c r="D226" i="4"/>
  <c r="Q224" i="4"/>
  <c r="P224" i="4"/>
  <c r="O224" i="4"/>
  <c r="N224" i="4"/>
  <c r="M225" i="4"/>
  <c r="R224" i="4"/>
  <c r="L224" i="4"/>
  <c r="C233" i="5" l="1"/>
  <c r="G233" i="5" s="1"/>
  <c r="A233" i="5"/>
  <c r="B234" i="5"/>
  <c r="D233" i="5"/>
  <c r="F233" i="5" s="1"/>
  <c r="E233" i="5"/>
  <c r="A228" i="6"/>
  <c r="B229" i="6"/>
  <c r="C228" i="6"/>
  <c r="G228" i="6" s="1"/>
  <c r="D228" i="6"/>
  <c r="F228" i="6" s="1"/>
  <c r="E228" i="6"/>
  <c r="R225" i="4"/>
  <c r="Q225" i="4"/>
  <c r="P225" i="4"/>
  <c r="O225" i="4"/>
  <c r="N225" i="4"/>
  <c r="L225" i="4"/>
  <c r="M226" i="4"/>
  <c r="C227" i="4"/>
  <c r="D227" i="4"/>
  <c r="A227" i="4"/>
  <c r="B228" i="4"/>
  <c r="G227" i="4"/>
  <c r="F227" i="4"/>
  <c r="E227" i="4"/>
  <c r="D229" i="6" l="1"/>
  <c r="F229" i="6" s="1"/>
  <c r="C229" i="6"/>
  <c r="A229" i="6"/>
  <c r="B230" i="6"/>
  <c r="E229" i="6"/>
  <c r="G229" i="6" s="1"/>
  <c r="B235" i="5"/>
  <c r="E234" i="5"/>
  <c r="G234" i="5" s="1"/>
  <c r="D234" i="5"/>
  <c r="F234" i="5" s="1"/>
  <c r="C234" i="5"/>
  <c r="A234" i="5"/>
  <c r="M227" i="4"/>
  <c r="R226" i="4"/>
  <c r="Q226" i="4"/>
  <c r="P226" i="4"/>
  <c r="O226" i="4"/>
  <c r="L226" i="4"/>
  <c r="N226" i="4"/>
  <c r="E228" i="4"/>
  <c r="G228" i="4"/>
  <c r="F228" i="4"/>
  <c r="D228" i="4"/>
  <c r="C228" i="4"/>
  <c r="A228" i="4"/>
  <c r="B229" i="4"/>
  <c r="E235" i="5" l="1"/>
  <c r="C235" i="5"/>
  <c r="G235" i="5" s="1"/>
  <c r="D235" i="5"/>
  <c r="F235" i="5" s="1"/>
  <c r="B236" i="5"/>
  <c r="A235" i="5"/>
  <c r="E230" i="6"/>
  <c r="D230" i="6"/>
  <c r="F230" i="6" s="1"/>
  <c r="C230" i="6"/>
  <c r="G230" i="6" s="1"/>
  <c r="A230" i="6"/>
  <c r="B231" i="6"/>
  <c r="G229" i="4"/>
  <c r="B230" i="4"/>
  <c r="F229" i="4"/>
  <c r="E229" i="4"/>
  <c r="D229" i="4"/>
  <c r="C229" i="4"/>
  <c r="A229" i="4"/>
  <c r="N227" i="4"/>
  <c r="R227" i="4"/>
  <c r="Q227" i="4"/>
  <c r="P227" i="4"/>
  <c r="O227" i="4"/>
  <c r="L227" i="4"/>
  <c r="M228" i="4"/>
  <c r="E231" i="6" l="1"/>
  <c r="D231" i="6"/>
  <c r="F231" i="6" s="1"/>
  <c r="B232" i="6"/>
  <c r="C231" i="6"/>
  <c r="G231" i="6" s="1"/>
  <c r="A231" i="6"/>
  <c r="A236" i="5"/>
  <c r="E236" i="5"/>
  <c r="C236" i="5"/>
  <c r="G236" i="5" s="1"/>
  <c r="B237" i="5"/>
  <c r="D236" i="5"/>
  <c r="F236" i="5" s="1"/>
  <c r="A230" i="4"/>
  <c r="E230" i="4"/>
  <c r="D230" i="4"/>
  <c r="C230" i="4"/>
  <c r="B231" i="4"/>
  <c r="G230" i="4"/>
  <c r="F230" i="4"/>
  <c r="Q228" i="4"/>
  <c r="P228" i="4"/>
  <c r="M229" i="4"/>
  <c r="R228" i="4"/>
  <c r="O228" i="4"/>
  <c r="N228" i="4"/>
  <c r="L228" i="4"/>
  <c r="D232" i="6" l="1"/>
  <c r="C232" i="6"/>
  <c r="G232" i="6" s="1"/>
  <c r="A232" i="6"/>
  <c r="B233" i="6"/>
  <c r="F232" i="6"/>
  <c r="E232" i="6"/>
  <c r="E237" i="5"/>
  <c r="D237" i="5"/>
  <c r="F237" i="5" s="1"/>
  <c r="C237" i="5"/>
  <c r="G237" i="5" s="1"/>
  <c r="A237" i="5"/>
  <c r="B238" i="5"/>
  <c r="M230" i="4"/>
  <c r="N229" i="4"/>
  <c r="L229" i="4"/>
  <c r="R229" i="4"/>
  <c r="Q229" i="4"/>
  <c r="P229" i="4"/>
  <c r="O229" i="4"/>
  <c r="E231" i="4"/>
  <c r="D231" i="4"/>
  <c r="B232" i="4"/>
  <c r="G231" i="4"/>
  <c r="F231" i="4"/>
  <c r="C231" i="4"/>
  <c r="A231" i="4"/>
  <c r="E238" i="5" l="1"/>
  <c r="D238" i="5"/>
  <c r="F238" i="5" s="1"/>
  <c r="C238" i="5"/>
  <c r="A238" i="5"/>
  <c r="B239" i="5"/>
  <c r="G238" i="5"/>
  <c r="B234" i="6"/>
  <c r="G233" i="6"/>
  <c r="C233" i="6"/>
  <c r="A233" i="6"/>
  <c r="E233" i="6"/>
  <c r="D233" i="6"/>
  <c r="F233" i="6" s="1"/>
  <c r="G232" i="4"/>
  <c r="A232" i="4"/>
  <c r="B233" i="4"/>
  <c r="F232" i="4"/>
  <c r="E232" i="4"/>
  <c r="D232" i="4"/>
  <c r="C232" i="4"/>
  <c r="Q230" i="4"/>
  <c r="P230" i="4"/>
  <c r="O230" i="4"/>
  <c r="N230" i="4"/>
  <c r="L230" i="4"/>
  <c r="M231" i="4"/>
  <c r="R230" i="4"/>
  <c r="B240" i="5" l="1"/>
  <c r="E239" i="5"/>
  <c r="D239" i="5"/>
  <c r="F239" i="5" s="1"/>
  <c r="C239" i="5"/>
  <c r="G239" i="5" s="1"/>
  <c r="A239" i="5"/>
  <c r="C234" i="6"/>
  <c r="A234" i="6"/>
  <c r="B235" i="6"/>
  <c r="E234" i="6"/>
  <c r="F234" i="6" s="1"/>
  <c r="D234" i="6"/>
  <c r="O231" i="4"/>
  <c r="R231" i="4"/>
  <c r="Q231" i="4"/>
  <c r="P231" i="4"/>
  <c r="M232" i="4"/>
  <c r="N231" i="4"/>
  <c r="L231" i="4"/>
  <c r="E233" i="4"/>
  <c r="D233" i="4"/>
  <c r="C233" i="4"/>
  <c r="A233" i="4"/>
  <c r="B234" i="4"/>
  <c r="G233" i="4"/>
  <c r="F233" i="4"/>
  <c r="G234" i="6" l="1"/>
  <c r="C235" i="6" s="1"/>
  <c r="G235" i="6" s="1"/>
  <c r="F235" i="6"/>
  <c r="E235" i="6"/>
  <c r="D235" i="6"/>
  <c r="A235" i="6"/>
  <c r="B236" i="6"/>
  <c r="B241" i="5"/>
  <c r="G240" i="5"/>
  <c r="F240" i="5"/>
  <c r="E240" i="5"/>
  <c r="D240" i="5"/>
  <c r="C240" i="5"/>
  <c r="A240" i="5"/>
  <c r="A234" i="4"/>
  <c r="G234" i="4"/>
  <c r="F234" i="4"/>
  <c r="E234" i="4"/>
  <c r="D234" i="4"/>
  <c r="C234" i="4"/>
  <c r="B235" i="4"/>
  <c r="Q232" i="4"/>
  <c r="L232" i="4"/>
  <c r="R232" i="4"/>
  <c r="M233" i="4"/>
  <c r="P232" i="4"/>
  <c r="O232" i="4"/>
  <c r="N232" i="4"/>
  <c r="F236" i="6" l="1"/>
  <c r="E236" i="6"/>
  <c r="D236" i="6"/>
  <c r="C236" i="6"/>
  <c r="G236" i="6" s="1"/>
  <c r="A236" i="6"/>
  <c r="B237" i="6"/>
  <c r="B242" i="5"/>
  <c r="D241" i="5"/>
  <c r="C241" i="5"/>
  <c r="A241" i="5"/>
  <c r="G241" i="5"/>
  <c r="F241" i="5"/>
  <c r="E241" i="5"/>
  <c r="O233" i="4"/>
  <c r="N233" i="4"/>
  <c r="M234" i="4"/>
  <c r="R233" i="4"/>
  <c r="Q233" i="4"/>
  <c r="P233" i="4"/>
  <c r="L233" i="4"/>
  <c r="C235" i="4"/>
  <c r="B236" i="4"/>
  <c r="G235" i="4"/>
  <c r="F235" i="4"/>
  <c r="A235" i="4"/>
  <c r="E235" i="4"/>
  <c r="D235" i="4"/>
  <c r="D242" i="5" l="1"/>
  <c r="A242" i="5"/>
  <c r="B243" i="5"/>
  <c r="F242" i="5"/>
  <c r="E242" i="5"/>
  <c r="C242" i="5"/>
  <c r="G242" i="5"/>
  <c r="G237" i="6"/>
  <c r="F237" i="6"/>
  <c r="B238" i="6"/>
  <c r="D237" i="6"/>
  <c r="C237" i="6"/>
  <c r="A237" i="6"/>
  <c r="E237" i="6"/>
  <c r="E236" i="4"/>
  <c r="C236" i="4"/>
  <c r="B237" i="4"/>
  <c r="G236" i="4"/>
  <c r="F236" i="4"/>
  <c r="D236" i="4"/>
  <c r="A236" i="4"/>
  <c r="R234" i="4"/>
  <c r="Q234" i="4"/>
  <c r="L234" i="4"/>
  <c r="M235" i="4"/>
  <c r="P234" i="4"/>
  <c r="O234" i="4"/>
  <c r="N234" i="4"/>
  <c r="B239" i="6" l="1"/>
  <c r="G238" i="6"/>
  <c r="F238" i="6"/>
  <c r="E238" i="6"/>
  <c r="D238" i="6"/>
  <c r="C238" i="6"/>
  <c r="A238" i="6"/>
  <c r="B244" i="5"/>
  <c r="G243" i="5"/>
  <c r="F243" i="5"/>
  <c r="E243" i="5"/>
  <c r="D243" i="5"/>
  <c r="C243" i="5"/>
  <c r="A243" i="5"/>
  <c r="O235" i="4"/>
  <c r="N235" i="4"/>
  <c r="L235" i="4"/>
  <c r="M236" i="4"/>
  <c r="R235" i="4"/>
  <c r="Q235" i="4"/>
  <c r="P235" i="4"/>
  <c r="G237" i="4"/>
  <c r="F237" i="4"/>
  <c r="E237" i="4"/>
  <c r="B238" i="4"/>
  <c r="D237" i="4"/>
  <c r="C237" i="4"/>
  <c r="A237" i="4"/>
  <c r="F244" i="5" l="1"/>
  <c r="D244" i="5"/>
  <c r="C244" i="5"/>
  <c r="A244" i="5"/>
  <c r="B245" i="5"/>
  <c r="G244" i="5"/>
  <c r="E244" i="5"/>
  <c r="A239" i="6"/>
  <c r="B240" i="6"/>
  <c r="C239" i="6"/>
  <c r="G239" i="6"/>
  <c r="F239" i="6"/>
  <c r="D239" i="6"/>
  <c r="E239" i="6"/>
  <c r="C238" i="4"/>
  <c r="A238" i="4"/>
  <c r="B239" i="4"/>
  <c r="G238" i="4"/>
  <c r="F238" i="4"/>
  <c r="E238" i="4"/>
  <c r="D238" i="4"/>
  <c r="R236" i="4"/>
  <c r="Q236" i="4"/>
  <c r="P236" i="4"/>
  <c r="O236" i="4"/>
  <c r="N236" i="4"/>
  <c r="L236" i="4"/>
  <c r="M237" i="4"/>
  <c r="E240" i="6" l="1"/>
  <c r="D240" i="6"/>
  <c r="C240" i="6"/>
  <c r="A240" i="6"/>
  <c r="B241" i="6"/>
  <c r="G240" i="6"/>
  <c r="F240" i="6"/>
  <c r="B246" i="5"/>
  <c r="G245" i="5"/>
  <c r="F245" i="5"/>
  <c r="E245" i="5"/>
  <c r="D245" i="5"/>
  <c r="C245" i="5"/>
  <c r="A245" i="5"/>
  <c r="F239" i="4"/>
  <c r="E239" i="4"/>
  <c r="D239" i="4"/>
  <c r="C239" i="4"/>
  <c r="A239" i="4"/>
  <c r="G239" i="4"/>
  <c r="B240" i="4"/>
  <c r="M238" i="4"/>
  <c r="R237" i="4"/>
  <c r="Q237" i="4"/>
  <c r="P237" i="4"/>
  <c r="L237" i="4"/>
  <c r="O237" i="4"/>
  <c r="N237" i="4"/>
  <c r="F246" i="5" l="1"/>
  <c r="E246" i="5"/>
  <c r="B247" i="5"/>
  <c r="G246" i="5"/>
  <c r="D246" i="5"/>
  <c r="C246" i="5"/>
  <c r="A246" i="5"/>
  <c r="G241" i="6"/>
  <c r="F241" i="6"/>
  <c r="E241" i="6"/>
  <c r="D241" i="6"/>
  <c r="C241" i="6"/>
  <c r="A241" i="6"/>
  <c r="B242" i="6"/>
  <c r="B241" i="4"/>
  <c r="G240" i="4"/>
  <c r="F240" i="4"/>
  <c r="E240" i="4"/>
  <c r="D240" i="4"/>
  <c r="A240" i="4"/>
  <c r="C240" i="4"/>
  <c r="N238" i="4"/>
  <c r="L238" i="4"/>
  <c r="M239" i="4"/>
  <c r="R238" i="4"/>
  <c r="Q238" i="4"/>
  <c r="P238" i="4"/>
  <c r="O238" i="4"/>
  <c r="G242" i="6" l="1"/>
  <c r="F242" i="6"/>
  <c r="E242" i="6"/>
  <c r="B243" i="6"/>
  <c r="D242" i="6"/>
  <c r="C242" i="6"/>
  <c r="A242" i="6"/>
  <c r="A247" i="5"/>
  <c r="C247" i="5"/>
  <c r="B248" i="5"/>
  <c r="G247" i="5"/>
  <c r="F247" i="5"/>
  <c r="E247" i="5"/>
  <c r="D247" i="5"/>
  <c r="O239" i="4"/>
  <c r="Q239" i="4"/>
  <c r="P239" i="4"/>
  <c r="L239" i="4"/>
  <c r="M240" i="4"/>
  <c r="R239" i="4"/>
  <c r="N239" i="4"/>
  <c r="C241" i="4"/>
  <c r="B242" i="4"/>
  <c r="G241" i="4"/>
  <c r="F241" i="4"/>
  <c r="E241" i="4"/>
  <c r="D241" i="4"/>
  <c r="A241" i="4"/>
  <c r="G248" i="5" l="1"/>
  <c r="B249" i="5"/>
  <c r="F248" i="5"/>
  <c r="E248" i="5"/>
  <c r="A248" i="5"/>
  <c r="D248" i="5"/>
  <c r="C248" i="5"/>
  <c r="D243" i="6"/>
  <c r="C243" i="6"/>
  <c r="A243" i="6"/>
  <c r="B244" i="6"/>
  <c r="G243" i="6"/>
  <c r="F243" i="6"/>
  <c r="E243" i="6"/>
  <c r="A242" i="4"/>
  <c r="B243" i="4"/>
  <c r="G242" i="4"/>
  <c r="D242" i="4"/>
  <c r="F242" i="4"/>
  <c r="E242" i="4"/>
  <c r="C242" i="4"/>
  <c r="Q240" i="4"/>
  <c r="O240" i="4"/>
  <c r="P240" i="4"/>
  <c r="L240" i="4"/>
  <c r="M241" i="4"/>
  <c r="R240" i="4"/>
  <c r="N240" i="4"/>
  <c r="A244" i="6" l="1"/>
  <c r="B245" i="6"/>
  <c r="G244" i="6"/>
  <c r="C244" i="6"/>
  <c r="D244" i="6"/>
  <c r="E244" i="6"/>
  <c r="F244" i="6"/>
  <c r="C249" i="5"/>
  <c r="A249" i="5"/>
  <c r="G249" i="5"/>
  <c r="F249" i="5"/>
  <c r="E249" i="5"/>
  <c r="D249" i="5"/>
  <c r="B250" i="5"/>
  <c r="C243" i="4"/>
  <c r="A243" i="4"/>
  <c r="G243" i="4"/>
  <c r="F243" i="4"/>
  <c r="E243" i="4"/>
  <c r="D243" i="4"/>
  <c r="B244" i="4"/>
  <c r="R241" i="4"/>
  <c r="Q241" i="4"/>
  <c r="P241" i="4"/>
  <c r="O241" i="4"/>
  <c r="N241" i="4"/>
  <c r="L241" i="4"/>
  <c r="M242" i="4"/>
  <c r="B251" i="5" l="1"/>
  <c r="A250" i="5"/>
  <c r="G250" i="5"/>
  <c r="F250" i="5"/>
  <c r="E250" i="5"/>
  <c r="D250" i="5"/>
  <c r="C250" i="5"/>
  <c r="D245" i="6"/>
  <c r="C245" i="6"/>
  <c r="A245" i="6"/>
  <c r="B246" i="6"/>
  <c r="G245" i="6"/>
  <c r="F245" i="6"/>
  <c r="E245" i="6"/>
  <c r="E244" i="4"/>
  <c r="D244" i="4"/>
  <c r="C244" i="4"/>
  <c r="G244" i="4"/>
  <c r="B245" i="4"/>
  <c r="F244" i="4"/>
  <c r="A244" i="4"/>
  <c r="L242" i="4"/>
  <c r="M243" i="4"/>
  <c r="R242" i="4"/>
  <c r="Q242" i="4"/>
  <c r="P242" i="4"/>
  <c r="O242" i="4"/>
  <c r="N242" i="4"/>
  <c r="G246" i="6" l="1"/>
  <c r="F246" i="6"/>
  <c r="E246" i="6"/>
  <c r="D246" i="6"/>
  <c r="C246" i="6"/>
  <c r="A246" i="6"/>
  <c r="B247" i="6"/>
  <c r="E251" i="5"/>
  <c r="C251" i="5"/>
  <c r="B252" i="5"/>
  <c r="G251" i="5"/>
  <c r="F251" i="5"/>
  <c r="D251" i="5"/>
  <c r="A251" i="5"/>
  <c r="G245" i="4"/>
  <c r="F245" i="4"/>
  <c r="E245" i="4"/>
  <c r="D245" i="4"/>
  <c r="C245" i="4"/>
  <c r="B246" i="4"/>
  <c r="A245" i="4"/>
  <c r="Q243" i="4"/>
  <c r="P243" i="4"/>
  <c r="M244" i="4"/>
  <c r="R243" i="4"/>
  <c r="O243" i="4"/>
  <c r="N243" i="4"/>
  <c r="L243" i="4"/>
  <c r="G247" i="6" l="1"/>
  <c r="F247" i="6"/>
  <c r="E247" i="6"/>
  <c r="D247" i="6"/>
  <c r="B248" i="6"/>
  <c r="C247" i="6"/>
  <c r="A247" i="6"/>
  <c r="F252" i="5"/>
  <c r="E252" i="5"/>
  <c r="D252" i="5"/>
  <c r="C252" i="5"/>
  <c r="A252" i="5"/>
  <c r="B253" i="5"/>
  <c r="G252" i="5"/>
  <c r="R244" i="4"/>
  <c r="P244" i="4"/>
  <c r="O244" i="4"/>
  <c r="N244" i="4"/>
  <c r="L244" i="4"/>
  <c r="M245" i="4"/>
  <c r="Q244" i="4"/>
  <c r="G246" i="4"/>
  <c r="E246" i="4"/>
  <c r="C246" i="4"/>
  <c r="A246" i="4"/>
  <c r="F246" i="4"/>
  <c r="D246" i="4"/>
  <c r="B247" i="4"/>
  <c r="G248" i="6" l="1"/>
  <c r="A248" i="6"/>
  <c r="F248" i="6"/>
  <c r="E248" i="6"/>
  <c r="B249" i="6"/>
  <c r="D248" i="6"/>
  <c r="C248" i="6"/>
  <c r="G253" i="5"/>
  <c r="E253" i="5"/>
  <c r="D253" i="5"/>
  <c r="F253" i="5"/>
  <c r="C253" i="5"/>
  <c r="A253" i="5"/>
  <c r="B254" i="5"/>
  <c r="B248" i="4"/>
  <c r="G247" i="4"/>
  <c r="F247" i="4"/>
  <c r="E247" i="4"/>
  <c r="D247" i="4"/>
  <c r="C247" i="4"/>
  <c r="A247" i="4"/>
  <c r="M246" i="4"/>
  <c r="R245" i="4"/>
  <c r="Q245" i="4"/>
  <c r="P245" i="4"/>
  <c r="O245" i="4"/>
  <c r="N245" i="4"/>
  <c r="L245" i="4"/>
  <c r="B255" i="5" l="1"/>
  <c r="G254" i="5"/>
  <c r="F254" i="5"/>
  <c r="E254" i="5"/>
  <c r="D254" i="5"/>
  <c r="A254" i="5"/>
  <c r="C254" i="5"/>
  <c r="B250" i="6"/>
  <c r="D249" i="6"/>
  <c r="G249" i="6"/>
  <c r="F249" i="6"/>
  <c r="A249" i="6"/>
  <c r="C249" i="6"/>
  <c r="E249" i="6"/>
  <c r="L246" i="4"/>
  <c r="M247" i="4"/>
  <c r="P246" i="4"/>
  <c r="O246" i="4"/>
  <c r="R246" i="4"/>
  <c r="N246" i="4"/>
  <c r="Q246" i="4"/>
  <c r="C248" i="4"/>
  <c r="A248" i="4"/>
  <c r="B249" i="4"/>
  <c r="G248" i="4"/>
  <c r="F248" i="4"/>
  <c r="E248" i="4"/>
  <c r="D248" i="4"/>
  <c r="C250" i="6" l="1"/>
  <c r="A250" i="6"/>
  <c r="B251" i="6"/>
  <c r="G250" i="6"/>
  <c r="F250" i="6"/>
  <c r="E250" i="6"/>
  <c r="D250" i="6"/>
  <c r="B256" i="5"/>
  <c r="G255" i="5"/>
  <c r="F255" i="5"/>
  <c r="D255" i="5"/>
  <c r="C255" i="5"/>
  <c r="A255" i="5"/>
  <c r="E255" i="5"/>
  <c r="O247" i="4"/>
  <c r="N247" i="4"/>
  <c r="Q247" i="4"/>
  <c r="P247" i="4"/>
  <c r="L247" i="4"/>
  <c r="M248" i="4"/>
  <c r="R247" i="4"/>
  <c r="G249" i="4"/>
  <c r="F249" i="4"/>
  <c r="D249" i="4"/>
  <c r="C249" i="4"/>
  <c r="A249" i="4"/>
  <c r="B250" i="4"/>
  <c r="E249" i="4"/>
  <c r="B257" i="5" l="1"/>
  <c r="G256" i="5"/>
  <c r="F256" i="5"/>
  <c r="E256" i="5"/>
  <c r="D256" i="5"/>
  <c r="C256" i="5"/>
  <c r="A256" i="5"/>
  <c r="F251" i="6"/>
  <c r="E251" i="6"/>
  <c r="D251" i="6"/>
  <c r="C251" i="6"/>
  <c r="A251" i="6"/>
  <c r="B252" i="6"/>
  <c r="G251" i="6"/>
  <c r="A250" i="4"/>
  <c r="B251" i="4"/>
  <c r="G250" i="4"/>
  <c r="F250" i="4"/>
  <c r="E250" i="4"/>
  <c r="D250" i="4"/>
  <c r="C250" i="4"/>
  <c r="Q248" i="4"/>
  <c r="P248" i="4"/>
  <c r="O248" i="4"/>
  <c r="R248" i="4"/>
  <c r="N248" i="4"/>
  <c r="L248" i="4"/>
  <c r="M249" i="4"/>
  <c r="G252" i="6" l="1"/>
  <c r="F252" i="6"/>
  <c r="E252" i="6"/>
  <c r="D252" i="6"/>
  <c r="C252" i="6"/>
  <c r="B253" i="6"/>
  <c r="A252" i="6"/>
  <c r="B258" i="5"/>
  <c r="G257" i="5"/>
  <c r="F257" i="5"/>
  <c r="E257" i="5"/>
  <c r="D257" i="5"/>
  <c r="C257" i="5"/>
  <c r="A257" i="5"/>
  <c r="R249" i="4"/>
  <c r="Q249" i="4"/>
  <c r="L249" i="4"/>
  <c r="M250" i="4"/>
  <c r="P249" i="4"/>
  <c r="O249" i="4"/>
  <c r="N249" i="4"/>
  <c r="C251" i="4"/>
  <c r="A251" i="4"/>
  <c r="B252" i="4"/>
  <c r="G251" i="4"/>
  <c r="F251" i="4"/>
  <c r="E251" i="4"/>
  <c r="D251" i="4"/>
  <c r="D258" i="5" l="1"/>
  <c r="A258" i="5"/>
  <c r="E258" i="5"/>
  <c r="C258" i="5"/>
  <c r="B259" i="5"/>
  <c r="G258" i="5"/>
  <c r="F258" i="5"/>
  <c r="G253" i="6"/>
  <c r="F253" i="6"/>
  <c r="A253" i="6"/>
  <c r="B254" i="6"/>
  <c r="E253" i="6"/>
  <c r="D253" i="6"/>
  <c r="C253" i="6"/>
  <c r="E252" i="4"/>
  <c r="D252" i="4"/>
  <c r="C252" i="4"/>
  <c r="G252" i="4"/>
  <c r="F252" i="4"/>
  <c r="A252" i="4"/>
  <c r="B253" i="4"/>
  <c r="Q250" i="4"/>
  <c r="P250" i="4"/>
  <c r="O250" i="4"/>
  <c r="L250" i="4"/>
  <c r="M251" i="4"/>
  <c r="N250" i="4"/>
  <c r="R250" i="4"/>
  <c r="B255" i="6" l="1"/>
  <c r="D254" i="6"/>
  <c r="C254" i="6"/>
  <c r="G254" i="6"/>
  <c r="F254" i="6"/>
  <c r="E254" i="6"/>
  <c r="A254" i="6"/>
  <c r="B260" i="5"/>
  <c r="G259" i="5"/>
  <c r="D259" i="5"/>
  <c r="C259" i="5"/>
  <c r="A259" i="5"/>
  <c r="F259" i="5"/>
  <c r="E259" i="5"/>
  <c r="G253" i="4"/>
  <c r="F253" i="4"/>
  <c r="E253" i="4"/>
  <c r="D253" i="4"/>
  <c r="C253" i="4"/>
  <c r="A253" i="4"/>
  <c r="B254" i="4"/>
  <c r="R251" i="4"/>
  <c r="Q251" i="4"/>
  <c r="P251" i="4"/>
  <c r="O251" i="4"/>
  <c r="N251" i="4"/>
  <c r="L251" i="4"/>
  <c r="M252" i="4"/>
  <c r="F260" i="5" l="1"/>
  <c r="D260" i="5"/>
  <c r="C260" i="5"/>
  <c r="B261" i="5"/>
  <c r="G260" i="5"/>
  <c r="E260" i="5"/>
  <c r="A260" i="5"/>
  <c r="G255" i="6"/>
  <c r="F255" i="6"/>
  <c r="E255" i="6"/>
  <c r="D255" i="6"/>
  <c r="C255" i="6"/>
  <c r="A255" i="6"/>
  <c r="B256" i="6"/>
  <c r="M253" i="4"/>
  <c r="R252" i="4"/>
  <c r="Q252" i="4"/>
  <c r="P252" i="4"/>
  <c r="O252" i="4"/>
  <c r="N252" i="4"/>
  <c r="L252" i="4"/>
  <c r="G254" i="4"/>
  <c r="B255" i="4"/>
  <c r="F254" i="4"/>
  <c r="E254" i="4"/>
  <c r="D254" i="4"/>
  <c r="C254" i="4"/>
  <c r="A254" i="4"/>
  <c r="A256" i="6" l="1"/>
  <c r="F256" i="6"/>
  <c r="E256" i="6"/>
  <c r="D256" i="6"/>
  <c r="B257" i="6"/>
  <c r="G256" i="6"/>
  <c r="C256" i="6"/>
  <c r="C261" i="5"/>
  <c r="A261" i="5"/>
  <c r="B262" i="5"/>
  <c r="G261" i="5"/>
  <c r="F261" i="5"/>
  <c r="E261" i="5"/>
  <c r="D261" i="5"/>
  <c r="B256" i="4"/>
  <c r="C255" i="4"/>
  <c r="A255" i="4"/>
  <c r="G255" i="4"/>
  <c r="F255" i="4"/>
  <c r="E255" i="4"/>
  <c r="D255" i="4"/>
  <c r="M254" i="4"/>
  <c r="P253" i="4"/>
  <c r="O253" i="4"/>
  <c r="N253" i="4"/>
  <c r="L253" i="4"/>
  <c r="R253" i="4"/>
  <c r="Q253" i="4"/>
  <c r="F262" i="5" l="1"/>
  <c r="E262" i="5"/>
  <c r="B263" i="5"/>
  <c r="G262" i="5"/>
  <c r="D262" i="5"/>
  <c r="C262" i="5"/>
  <c r="A262" i="5"/>
  <c r="B258" i="6"/>
  <c r="G257" i="6"/>
  <c r="F257" i="6"/>
  <c r="E257" i="6"/>
  <c r="D257" i="6"/>
  <c r="C257" i="6"/>
  <c r="A257" i="6"/>
  <c r="L254" i="4"/>
  <c r="M255" i="4"/>
  <c r="R254" i="4"/>
  <c r="Q254" i="4"/>
  <c r="P254" i="4"/>
  <c r="O254" i="4"/>
  <c r="N254" i="4"/>
  <c r="G256" i="4"/>
  <c r="F256" i="4"/>
  <c r="E256" i="4"/>
  <c r="D256" i="4"/>
  <c r="C256" i="4"/>
  <c r="A256" i="4"/>
  <c r="B257" i="4"/>
  <c r="C258" i="6" l="1"/>
  <c r="A258" i="6"/>
  <c r="G258" i="6"/>
  <c r="F258" i="6"/>
  <c r="B259" i="6"/>
  <c r="E258" i="6"/>
  <c r="D258" i="6"/>
  <c r="A263" i="5"/>
  <c r="G263" i="5"/>
  <c r="F263" i="5"/>
  <c r="E263" i="5"/>
  <c r="D263" i="5"/>
  <c r="C263" i="5"/>
  <c r="B264" i="5"/>
  <c r="D257" i="4"/>
  <c r="B258" i="4"/>
  <c r="G257" i="4"/>
  <c r="F257" i="4"/>
  <c r="E257" i="4"/>
  <c r="C257" i="4"/>
  <c r="A257" i="4"/>
  <c r="O255" i="4"/>
  <c r="N255" i="4"/>
  <c r="M256" i="4"/>
  <c r="R255" i="4"/>
  <c r="Q255" i="4"/>
  <c r="P255" i="4"/>
  <c r="L255" i="4"/>
  <c r="G264" i="5" l="1"/>
  <c r="A264" i="5"/>
  <c r="B265" i="5"/>
  <c r="F264" i="5"/>
  <c r="E264" i="5"/>
  <c r="D264" i="5"/>
  <c r="C264" i="5"/>
  <c r="B260" i="6"/>
  <c r="G259" i="6"/>
  <c r="F259" i="6"/>
  <c r="A259" i="6"/>
  <c r="C259" i="6"/>
  <c r="E259" i="6"/>
  <c r="D259" i="6"/>
  <c r="Q256" i="4"/>
  <c r="P256" i="4"/>
  <c r="O256" i="4"/>
  <c r="L256" i="4"/>
  <c r="M257" i="4"/>
  <c r="R256" i="4"/>
  <c r="N256" i="4"/>
  <c r="A258" i="4"/>
  <c r="B259" i="4"/>
  <c r="F258" i="4"/>
  <c r="D258" i="4"/>
  <c r="C258" i="4"/>
  <c r="G258" i="4"/>
  <c r="E258" i="4"/>
  <c r="E260" i="6" l="1"/>
  <c r="D260" i="6"/>
  <c r="C260" i="6"/>
  <c r="A260" i="6"/>
  <c r="B261" i="6"/>
  <c r="G260" i="6"/>
  <c r="F260" i="6"/>
  <c r="C265" i="5"/>
  <c r="A265" i="5"/>
  <c r="B266" i="5"/>
  <c r="G265" i="5"/>
  <c r="F265" i="5"/>
  <c r="E265" i="5"/>
  <c r="D265" i="5"/>
  <c r="C259" i="4"/>
  <c r="A259" i="4"/>
  <c r="G259" i="4"/>
  <c r="F259" i="4"/>
  <c r="E259" i="4"/>
  <c r="D259" i="4"/>
  <c r="B260" i="4"/>
  <c r="R257" i="4"/>
  <c r="Q257" i="4"/>
  <c r="P257" i="4"/>
  <c r="O257" i="4"/>
  <c r="N257" i="4"/>
  <c r="L257" i="4"/>
  <c r="M258" i="4"/>
  <c r="B267" i="5" l="1"/>
  <c r="F266" i="5"/>
  <c r="E266" i="5"/>
  <c r="D266" i="5"/>
  <c r="C266" i="5"/>
  <c r="A266" i="5"/>
  <c r="G266" i="5"/>
  <c r="B262" i="6"/>
  <c r="C261" i="6"/>
  <c r="A261" i="6"/>
  <c r="D261" i="6"/>
  <c r="G261" i="6"/>
  <c r="F261" i="6"/>
  <c r="E261" i="6"/>
  <c r="E260" i="4"/>
  <c r="D260" i="4"/>
  <c r="C260" i="4"/>
  <c r="B261" i="4"/>
  <c r="G260" i="4"/>
  <c r="F260" i="4"/>
  <c r="A260" i="4"/>
  <c r="M259" i="4"/>
  <c r="R258" i="4"/>
  <c r="Q258" i="4"/>
  <c r="P258" i="4"/>
  <c r="O258" i="4"/>
  <c r="N258" i="4"/>
  <c r="L258" i="4"/>
  <c r="G262" i="6" l="1"/>
  <c r="F262" i="6"/>
  <c r="E262" i="6"/>
  <c r="D262" i="6"/>
  <c r="C262" i="6"/>
  <c r="A262" i="6"/>
  <c r="B263" i="6"/>
  <c r="E267" i="5"/>
  <c r="C267" i="5"/>
  <c r="B268" i="5"/>
  <c r="G267" i="5"/>
  <c r="F267" i="5"/>
  <c r="D267" i="5"/>
  <c r="A267" i="5"/>
  <c r="L259" i="4"/>
  <c r="O259" i="4"/>
  <c r="N259" i="4"/>
  <c r="M260" i="4"/>
  <c r="R259" i="4"/>
  <c r="Q259" i="4"/>
  <c r="P259" i="4"/>
  <c r="G261" i="4"/>
  <c r="F261" i="4"/>
  <c r="E261" i="4"/>
  <c r="C261" i="4"/>
  <c r="A261" i="4"/>
  <c r="B262" i="4"/>
  <c r="D261" i="4"/>
  <c r="E263" i="6" l="1"/>
  <c r="D263" i="6"/>
  <c r="C263" i="6"/>
  <c r="B264" i="6"/>
  <c r="G263" i="6"/>
  <c r="F263" i="6"/>
  <c r="A263" i="6"/>
  <c r="B269" i="5"/>
  <c r="G268" i="5"/>
  <c r="F268" i="5"/>
  <c r="E268" i="5"/>
  <c r="D268" i="5"/>
  <c r="C268" i="5"/>
  <c r="A268" i="5"/>
  <c r="G262" i="4"/>
  <c r="F262" i="4"/>
  <c r="E262" i="4"/>
  <c r="D262" i="4"/>
  <c r="C262" i="4"/>
  <c r="A262" i="4"/>
  <c r="B263" i="4"/>
  <c r="N260" i="4"/>
  <c r="R260" i="4"/>
  <c r="Q260" i="4"/>
  <c r="P260" i="4"/>
  <c r="O260" i="4"/>
  <c r="L260" i="4"/>
  <c r="M261" i="4"/>
  <c r="G269" i="5" l="1"/>
  <c r="E269" i="5"/>
  <c r="D269" i="5"/>
  <c r="F269" i="5"/>
  <c r="C269" i="5"/>
  <c r="A269" i="5"/>
  <c r="B270" i="5"/>
  <c r="B265" i="6"/>
  <c r="G264" i="6"/>
  <c r="F264" i="6"/>
  <c r="E264" i="6"/>
  <c r="D264" i="6"/>
  <c r="C264" i="6"/>
  <c r="A264" i="6"/>
  <c r="M262" i="4"/>
  <c r="P261" i="4"/>
  <c r="L261" i="4"/>
  <c r="R261" i="4"/>
  <c r="Q261" i="4"/>
  <c r="O261" i="4"/>
  <c r="N261" i="4"/>
  <c r="B264" i="4"/>
  <c r="A263" i="4"/>
  <c r="G263" i="4"/>
  <c r="F263" i="4"/>
  <c r="E263" i="4"/>
  <c r="D263" i="4"/>
  <c r="C263" i="4"/>
  <c r="B271" i="5" l="1"/>
  <c r="F270" i="5"/>
  <c r="E270" i="5"/>
  <c r="D270" i="5"/>
  <c r="C270" i="5"/>
  <c r="G270" i="5"/>
  <c r="A270" i="5"/>
  <c r="A265" i="6"/>
  <c r="G265" i="6"/>
  <c r="F265" i="6"/>
  <c r="E265" i="6"/>
  <c r="D265" i="6"/>
  <c r="C265" i="6"/>
  <c r="B266" i="6"/>
  <c r="G264" i="4"/>
  <c r="F264" i="4"/>
  <c r="E264" i="4"/>
  <c r="D264" i="4"/>
  <c r="C264" i="4"/>
  <c r="A264" i="4"/>
  <c r="B265" i="4"/>
  <c r="L262" i="4"/>
  <c r="M263" i="4"/>
  <c r="R262" i="4"/>
  <c r="N262" i="4"/>
  <c r="Q262" i="4"/>
  <c r="P262" i="4"/>
  <c r="O262" i="4"/>
  <c r="B267" i="6" l="1"/>
  <c r="G266" i="6"/>
  <c r="F266" i="6"/>
  <c r="E266" i="6"/>
  <c r="D266" i="6"/>
  <c r="C266" i="6"/>
  <c r="A266" i="6"/>
  <c r="B272" i="5"/>
  <c r="G271" i="5"/>
  <c r="F271" i="5"/>
  <c r="E271" i="5"/>
  <c r="D271" i="5"/>
  <c r="C271" i="5"/>
  <c r="A271" i="5"/>
  <c r="O263" i="4"/>
  <c r="N263" i="4"/>
  <c r="P263" i="4"/>
  <c r="R263" i="4"/>
  <c r="Q263" i="4"/>
  <c r="L263" i="4"/>
  <c r="M264" i="4"/>
  <c r="D265" i="4"/>
  <c r="B266" i="4"/>
  <c r="G265" i="4"/>
  <c r="F265" i="4"/>
  <c r="E265" i="4"/>
  <c r="C265" i="4"/>
  <c r="A265" i="4"/>
  <c r="E272" i="5" l="1"/>
  <c r="D272" i="5"/>
  <c r="C272" i="5"/>
  <c r="A272" i="5"/>
  <c r="B273" i="5"/>
  <c r="G272" i="5"/>
  <c r="F272" i="5"/>
  <c r="D267" i="6"/>
  <c r="C267" i="6"/>
  <c r="A267" i="6"/>
  <c r="B268" i="6"/>
  <c r="G267" i="6"/>
  <c r="E267" i="6"/>
  <c r="F267" i="6"/>
  <c r="A266" i="4"/>
  <c r="B267" i="4"/>
  <c r="F266" i="4"/>
  <c r="E266" i="4"/>
  <c r="D266" i="4"/>
  <c r="C266" i="4"/>
  <c r="G266" i="4"/>
  <c r="Q264" i="4"/>
  <c r="P264" i="4"/>
  <c r="O264" i="4"/>
  <c r="R264" i="4"/>
  <c r="L264" i="4"/>
  <c r="M265" i="4"/>
  <c r="N264" i="4"/>
  <c r="B274" i="5" l="1"/>
  <c r="G273" i="5"/>
  <c r="F273" i="5"/>
  <c r="E273" i="5"/>
  <c r="D273" i="5"/>
  <c r="C273" i="5"/>
  <c r="A273" i="5"/>
  <c r="B269" i="6"/>
  <c r="G268" i="6"/>
  <c r="A268" i="6"/>
  <c r="F268" i="6"/>
  <c r="E268" i="6"/>
  <c r="D268" i="6"/>
  <c r="C268" i="6"/>
  <c r="R265" i="4"/>
  <c r="Q265" i="4"/>
  <c r="P265" i="4"/>
  <c r="O265" i="4"/>
  <c r="N265" i="4"/>
  <c r="L265" i="4"/>
  <c r="M266" i="4"/>
  <c r="C267" i="4"/>
  <c r="A267" i="4"/>
  <c r="D267" i="4"/>
  <c r="G267" i="4"/>
  <c r="F267" i="4"/>
  <c r="E267" i="4"/>
  <c r="B268" i="4"/>
  <c r="F269" i="6" l="1"/>
  <c r="E269" i="6"/>
  <c r="D269" i="6"/>
  <c r="C269" i="6"/>
  <c r="A269" i="6"/>
  <c r="B270" i="6"/>
  <c r="G269" i="6"/>
  <c r="D274" i="5"/>
  <c r="A274" i="5"/>
  <c r="B275" i="5"/>
  <c r="G274" i="5"/>
  <c r="F274" i="5"/>
  <c r="E274" i="5"/>
  <c r="C274" i="5"/>
  <c r="E268" i="4"/>
  <c r="D268" i="4"/>
  <c r="C268" i="4"/>
  <c r="F268" i="4"/>
  <c r="B269" i="4"/>
  <c r="G268" i="4"/>
  <c r="A268" i="4"/>
  <c r="M267" i="4"/>
  <c r="R266" i="4"/>
  <c r="Q266" i="4"/>
  <c r="P266" i="4"/>
  <c r="O266" i="4"/>
  <c r="N266" i="4"/>
  <c r="L266" i="4"/>
  <c r="B271" i="6" l="1"/>
  <c r="D270" i="6"/>
  <c r="C270" i="6"/>
  <c r="G270" i="6"/>
  <c r="F270" i="6"/>
  <c r="E270" i="6"/>
  <c r="A270" i="6"/>
  <c r="C275" i="5"/>
  <c r="A275" i="5"/>
  <c r="B276" i="5"/>
  <c r="G275" i="5"/>
  <c r="F275" i="5"/>
  <c r="D275" i="5"/>
  <c r="E275" i="5"/>
  <c r="L267" i="4"/>
  <c r="Q267" i="4"/>
  <c r="P267" i="4"/>
  <c r="O267" i="4"/>
  <c r="N267" i="4"/>
  <c r="M268" i="4"/>
  <c r="R267" i="4"/>
  <c r="G269" i="4"/>
  <c r="F269" i="4"/>
  <c r="E269" i="4"/>
  <c r="D269" i="4"/>
  <c r="C269" i="4"/>
  <c r="A269" i="4"/>
  <c r="B270" i="4"/>
  <c r="F276" i="5" l="1"/>
  <c r="D276" i="5"/>
  <c r="C276" i="5"/>
  <c r="B277" i="5"/>
  <c r="A276" i="5"/>
  <c r="G276" i="5"/>
  <c r="E276" i="5"/>
  <c r="G271" i="6"/>
  <c r="F271" i="6"/>
  <c r="E271" i="6"/>
  <c r="D271" i="6"/>
  <c r="C271" i="6"/>
  <c r="A271" i="6"/>
  <c r="B272" i="6"/>
  <c r="G270" i="4"/>
  <c r="B271" i="4"/>
  <c r="F270" i="4"/>
  <c r="E270" i="4"/>
  <c r="D270" i="4"/>
  <c r="C270" i="4"/>
  <c r="A270" i="4"/>
  <c r="N268" i="4"/>
  <c r="M269" i="4"/>
  <c r="R268" i="4"/>
  <c r="Q268" i="4"/>
  <c r="P268" i="4"/>
  <c r="O268" i="4"/>
  <c r="L268" i="4"/>
  <c r="G277" i="5" l="1"/>
  <c r="F277" i="5"/>
  <c r="E277" i="5"/>
  <c r="D277" i="5"/>
  <c r="C277" i="5"/>
  <c r="A277" i="5"/>
  <c r="B278" i="5"/>
  <c r="A272" i="6"/>
  <c r="F272" i="6"/>
  <c r="E272" i="6"/>
  <c r="D272" i="6"/>
  <c r="B273" i="6"/>
  <c r="G272" i="6"/>
  <c r="C272" i="6"/>
  <c r="M270" i="4"/>
  <c r="P269" i="4"/>
  <c r="L269" i="4"/>
  <c r="N269" i="4"/>
  <c r="R269" i="4"/>
  <c r="Q269" i="4"/>
  <c r="O269" i="4"/>
  <c r="B272" i="4"/>
  <c r="D271" i="4"/>
  <c r="C271" i="4"/>
  <c r="A271" i="4"/>
  <c r="G271" i="4"/>
  <c r="F271" i="4"/>
  <c r="E271" i="4"/>
  <c r="B274" i="6" l="1"/>
  <c r="G273" i="6"/>
  <c r="F273" i="6"/>
  <c r="E273" i="6"/>
  <c r="D273" i="6"/>
  <c r="A273" i="6"/>
  <c r="C273" i="6"/>
  <c r="F278" i="5"/>
  <c r="E278" i="5"/>
  <c r="D278" i="5"/>
  <c r="A278" i="5"/>
  <c r="B279" i="5"/>
  <c r="G278" i="5"/>
  <c r="C278" i="5"/>
  <c r="G272" i="4"/>
  <c r="F272" i="4"/>
  <c r="E272" i="4"/>
  <c r="D272" i="4"/>
  <c r="C272" i="4"/>
  <c r="A272" i="4"/>
  <c r="B273" i="4"/>
  <c r="L270" i="4"/>
  <c r="M271" i="4"/>
  <c r="R270" i="4"/>
  <c r="N270" i="4"/>
  <c r="Q270" i="4"/>
  <c r="P270" i="4"/>
  <c r="O270" i="4"/>
  <c r="A279" i="5" l="1"/>
  <c r="B280" i="5"/>
  <c r="G279" i="5"/>
  <c r="F279" i="5"/>
  <c r="E279" i="5"/>
  <c r="D279" i="5"/>
  <c r="C279" i="5"/>
  <c r="C274" i="6"/>
  <c r="A274" i="6"/>
  <c r="G274" i="6"/>
  <c r="F274" i="6"/>
  <c r="B275" i="6"/>
  <c r="D274" i="6"/>
  <c r="E274" i="6"/>
  <c r="O271" i="4"/>
  <c r="N271" i="4"/>
  <c r="P271" i="4"/>
  <c r="M272" i="4"/>
  <c r="R271" i="4"/>
  <c r="Q271" i="4"/>
  <c r="L271" i="4"/>
  <c r="D273" i="4"/>
  <c r="B274" i="4"/>
  <c r="A273" i="4"/>
  <c r="G273" i="4"/>
  <c r="F273" i="4"/>
  <c r="E273" i="4"/>
  <c r="C273" i="4"/>
  <c r="B276" i="6" l="1"/>
  <c r="G275" i="6"/>
  <c r="F275" i="6"/>
  <c r="A275" i="6"/>
  <c r="E275" i="6"/>
  <c r="D275" i="6"/>
  <c r="C275" i="6"/>
  <c r="G280" i="5"/>
  <c r="F280" i="5"/>
  <c r="B281" i="5"/>
  <c r="E280" i="5"/>
  <c r="D280" i="5"/>
  <c r="C280" i="5"/>
  <c r="A280" i="5"/>
  <c r="A274" i="4"/>
  <c r="B275" i="4"/>
  <c r="F274" i="4"/>
  <c r="G274" i="4"/>
  <c r="E274" i="4"/>
  <c r="D274" i="4"/>
  <c r="C274" i="4"/>
  <c r="Q272" i="4"/>
  <c r="P272" i="4"/>
  <c r="O272" i="4"/>
  <c r="R272" i="4"/>
  <c r="N272" i="4"/>
  <c r="L272" i="4"/>
  <c r="M273" i="4"/>
  <c r="C281" i="5" l="1"/>
  <c r="A281" i="5"/>
  <c r="D281" i="5"/>
  <c r="B282" i="5"/>
  <c r="G281" i="5"/>
  <c r="F281" i="5"/>
  <c r="E281" i="5"/>
  <c r="E276" i="6"/>
  <c r="D276" i="6"/>
  <c r="C276" i="6"/>
  <c r="A276" i="6"/>
  <c r="B277" i="6"/>
  <c r="G276" i="6"/>
  <c r="F276" i="6"/>
  <c r="R273" i="4"/>
  <c r="Q273" i="4"/>
  <c r="M274" i="4"/>
  <c r="P273" i="4"/>
  <c r="O273" i="4"/>
  <c r="N273" i="4"/>
  <c r="L273" i="4"/>
  <c r="C275" i="4"/>
  <c r="A275" i="4"/>
  <c r="D275" i="4"/>
  <c r="B276" i="4"/>
  <c r="G275" i="4"/>
  <c r="F275" i="4"/>
  <c r="E275" i="4"/>
  <c r="B278" i="6" l="1"/>
  <c r="C277" i="6"/>
  <c r="A277" i="6"/>
  <c r="E277" i="6"/>
  <c r="D277" i="6"/>
  <c r="G277" i="6"/>
  <c r="F277" i="6"/>
  <c r="B283" i="5"/>
  <c r="G282" i="5"/>
  <c r="F282" i="5"/>
  <c r="C282" i="5"/>
  <c r="A282" i="5"/>
  <c r="E282" i="5"/>
  <c r="D282" i="5"/>
  <c r="E276" i="4"/>
  <c r="D276" i="4"/>
  <c r="C276" i="4"/>
  <c r="F276" i="4"/>
  <c r="A276" i="4"/>
  <c r="B277" i="4"/>
  <c r="G276" i="4"/>
  <c r="L274" i="4"/>
  <c r="M275" i="4"/>
  <c r="R274" i="4"/>
  <c r="Q274" i="4"/>
  <c r="P274" i="4"/>
  <c r="O274" i="4"/>
  <c r="N274" i="4"/>
  <c r="E283" i="5" l="1"/>
  <c r="C283" i="5"/>
  <c r="A283" i="5"/>
  <c r="B284" i="5"/>
  <c r="G283" i="5"/>
  <c r="F283" i="5"/>
  <c r="D283" i="5"/>
  <c r="G278" i="6"/>
  <c r="F278" i="6"/>
  <c r="E278" i="6"/>
  <c r="D278" i="6"/>
  <c r="C278" i="6"/>
  <c r="A278" i="6"/>
  <c r="B279" i="6"/>
  <c r="L275" i="4"/>
  <c r="R275" i="4"/>
  <c r="Q275" i="4"/>
  <c r="P275" i="4"/>
  <c r="O275" i="4"/>
  <c r="N275" i="4"/>
  <c r="M276" i="4"/>
  <c r="G277" i="4"/>
  <c r="F277" i="4"/>
  <c r="E277" i="4"/>
  <c r="D277" i="4"/>
  <c r="C277" i="4"/>
  <c r="A277" i="4"/>
  <c r="B278" i="4"/>
  <c r="C284" i="5" l="1"/>
  <c r="A284" i="5"/>
  <c r="B285" i="5"/>
  <c r="G284" i="5"/>
  <c r="F284" i="5"/>
  <c r="E284" i="5"/>
  <c r="D284" i="5"/>
  <c r="E279" i="6"/>
  <c r="D279" i="6"/>
  <c r="C279" i="6"/>
  <c r="F279" i="6"/>
  <c r="A279" i="6"/>
  <c r="B280" i="6"/>
  <c r="G279" i="6"/>
  <c r="G278" i="4"/>
  <c r="B279" i="4"/>
  <c r="F278" i="4"/>
  <c r="E278" i="4"/>
  <c r="A278" i="4"/>
  <c r="D278" i="4"/>
  <c r="C278" i="4"/>
  <c r="N276" i="4"/>
  <c r="M277" i="4"/>
  <c r="R276" i="4"/>
  <c r="Q276" i="4"/>
  <c r="P276" i="4"/>
  <c r="O276" i="4"/>
  <c r="L276" i="4"/>
  <c r="B281" i="6" l="1"/>
  <c r="G280" i="6"/>
  <c r="F280" i="6"/>
  <c r="E280" i="6"/>
  <c r="D280" i="6"/>
  <c r="C280" i="6"/>
  <c r="A280" i="6"/>
  <c r="G285" i="5"/>
  <c r="E285" i="5"/>
  <c r="D285" i="5"/>
  <c r="C285" i="5"/>
  <c r="B286" i="5"/>
  <c r="F285" i="5"/>
  <c r="A285" i="5"/>
  <c r="M278" i="4"/>
  <c r="P277" i="4"/>
  <c r="L277" i="4"/>
  <c r="R277" i="4"/>
  <c r="Q277" i="4"/>
  <c r="O277" i="4"/>
  <c r="N277" i="4"/>
  <c r="B280" i="4"/>
  <c r="G279" i="4"/>
  <c r="F279" i="4"/>
  <c r="E279" i="4"/>
  <c r="D279" i="4"/>
  <c r="C279" i="4"/>
  <c r="A279" i="4"/>
  <c r="B287" i="5" l="1"/>
  <c r="G286" i="5"/>
  <c r="F286" i="5"/>
  <c r="E286" i="5"/>
  <c r="D286" i="5"/>
  <c r="C286" i="5"/>
  <c r="A286" i="5"/>
  <c r="A281" i="6"/>
  <c r="G281" i="6"/>
  <c r="F281" i="6"/>
  <c r="E281" i="6"/>
  <c r="B282" i="6"/>
  <c r="D281" i="6"/>
  <c r="C281" i="6"/>
  <c r="B281" i="4"/>
  <c r="G280" i="4"/>
  <c r="F280" i="4"/>
  <c r="E280" i="4"/>
  <c r="D280" i="4"/>
  <c r="C280" i="4"/>
  <c r="A280" i="4"/>
  <c r="L278" i="4"/>
  <c r="M279" i="4"/>
  <c r="R278" i="4"/>
  <c r="N278" i="4"/>
  <c r="Q278" i="4"/>
  <c r="P278" i="4"/>
  <c r="O278" i="4"/>
  <c r="B283" i="6" l="1"/>
  <c r="G282" i="6"/>
  <c r="F282" i="6"/>
  <c r="E282" i="6"/>
  <c r="D282" i="6"/>
  <c r="C282" i="6"/>
  <c r="A282" i="6"/>
  <c r="B288" i="5"/>
  <c r="G287" i="5"/>
  <c r="F287" i="5"/>
  <c r="E287" i="5"/>
  <c r="A287" i="5"/>
  <c r="C287" i="5"/>
  <c r="D287" i="5"/>
  <c r="O279" i="4"/>
  <c r="N279" i="4"/>
  <c r="P279" i="4"/>
  <c r="M280" i="4"/>
  <c r="L279" i="4"/>
  <c r="R279" i="4"/>
  <c r="Q279" i="4"/>
  <c r="D281" i="4"/>
  <c r="B282" i="4"/>
  <c r="E281" i="4"/>
  <c r="C281" i="4"/>
  <c r="A281" i="4"/>
  <c r="F281" i="4"/>
  <c r="G281" i="4"/>
  <c r="B289" i="5" l="1"/>
  <c r="E288" i="5"/>
  <c r="D288" i="5"/>
  <c r="C288" i="5"/>
  <c r="A288" i="5"/>
  <c r="G288" i="5"/>
  <c r="F288" i="5"/>
  <c r="D283" i="6"/>
  <c r="C283" i="6"/>
  <c r="A283" i="6"/>
  <c r="B284" i="6"/>
  <c r="G283" i="6"/>
  <c r="F283" i="6"/>
  <c r="E283" i="6"/>
  <c r="A282" i="4"/>
  <c r="B283" i="4"/>
  <c r="F282" i="4"/>
  <c r="G282" i="4"/>
  <c r="E282" i="4"/>
  <c r="D282" i="4"/>
  <c r="C282" i="4"/>
  <c r="Q280" i="4"/>
  <c r="P280" i="4"/>
  <c r="O280" i="4"/>
  <c r="R280" i="4"/>
  <c r="N280" i="4"/>
  <c r="L280" i="4"/>
  <c r="M281" i="4"/>
  <c r="B285" i="6" l="1"/>
  <c r="G284" i="6"/>
  <c r="A284" i="6"/>
  <c r="F284" i="6"/>
  <c r="E284" i="6"/>
  <c r="C284" i="6"/>
  <c r="D284" i="6"/>
  <c r="B290" i="5"/>
  <c r="G289" i="5"/>
  <c r="F289" i="5"/>
  <c r="E289" i="5"/>
  <c r="D289" i="5"/>
  <c r="C289" i="5"/>
  <c r="A289" i="5"/>
  <c r="R281" i="4"/>
  <c r="Q281" i="4"/>
  <c r="M282" i="4"/>
  <c r="P281" i="4"/>
  <c r="O281" i="4"/>
  <c r="N281" i="4"/>
  <c r="L281" i="4"/>
  <c r="C283" i="4"/>
  <c r="A283" i="4"/>
  <c r="E283" i="4"/>
  <c r="D283" i="4"/>
  <c r="B284" i="4"/>
  <c r="G283" i="4"/>
  <c r="F283" i="4"/>
  <c r="D290" i="5" l="1"/>
  <c r="A290" i="5"/>
  <c r="E290" i="5"/>
  <c r="C290" i="5"/>
  <c r="B291" i="5"/>
  <c r="G290" i="5"/>
  <c r="F290" i="5"/>
  <c r="F285" i="6"/>
  <c r="E285" i="6"/>
  <c r="D285" i="6"/>
  <c r="C285" i="6"/>
  <c r="A285" i="6"/>
  <c r="B286" i="6"/>
  <c r="G285" i="6"/>
  <c r="E284" i="4"/>
  <c r="D284" i="4"/>
  <c r="C284" i="4"/>
  <c r="G284" i="4"/>
  <c r="F284" i="4"/>
  <c r="A284" i="4"/>
  <c r="B285" i="4"/>
  <c r="P282" i="4"/>
  <c r="O282" i="4"/>
  <c r="N282" i="4"/>
  <c r="L282" i="4"/>
  <c r="M283" i="4"/>
  <c r="Q282" i="4"/>
  <c r="R282" i="4"/>
  <c r="B287" i="6" l="1"/>
  <c r="D286" i="6"/>
  <c r="C286" i="6"/>
  <c r="G286" i="6"/>
  <c r="F286" i="6"/>
  <c r="E286" i="6"/>
  <c r="A286" i="6"/>
  <c r="B292" i="5"/>
  <c r="G291" i="5"/>
  <c r="F291" i="5"/>
  <c r="E291" i="5"/>
  <c r="D291" i="5"/>
  <c r="C291" i="5"/>
  <c r="A291" i="5"/>
  <c r="L283" i="4"/>
  <c r="M284" i="4"/>
  <c r="R283" i="4"/>
  <c r="Q283" i="4"/>
  <c r="P283" i="4"/>
  <c r="O283" i="4"/>
  <c r="N283" i="4"/>
  <c r="G285" i="4"/>
  <c r="F285" i="4"/>
  <c r="E285" i="4"/>
  <c r="B286" i="4"/>
  <c r="A285" i="4"/>
  <c r="C285" i="4"/>
  <c r="D285" i="4"/>
  <c r="F292" i="5" l="1"/>
  <c r="D292" i="5"/>
  <c r="C292" i="5"/>
  <c r="B293" i="5"/>
  <c r="G292" i="5"/>
  <c r="E292" i="5"/>
  <c r="A292" i="5"/>
  <c r="G287" i="6"/>
  <c r="F287" i="6"/>
  <c r="E287" i="6"/>
  <c r="D287" i="6"/>
  <c r="C287" i="6"/>
  <c r="B288" i="6"/>
  <c r="A287" i="6"/>
  <c r="G286" i="4"/>
  <c r="B287" i="4"/>
  <c r="F286" i="4"/>
  <c r="E286" i="4"/>
  <c r="D286" i="4"/>
  <c r="C286" i="4"/>
  <c r="A286" i="4"/>
  <c r="N284" i="4"/>
  <c r="L284" i="4"/>
  <c r="M285" i="4"/>
  <c r="R284" i="4"/>
  <c r="Q284" i="4"/>
  <c r="P284" i="4"/>
  <c r="O284" i="4"/>
  <c r="A288" i="6" l="1"/>
  <c r="F288" i="6"/>
  <c r="E288" i="6"/>
  <c r="D288" i="6"/>
  <c r="B289" i="6"/>
  <c r="G288" i="6"/>
  <c r="C288" i="6"/>
  <c r="D293" i="5"/>
  <c r="C293" i="5"/>
  <c r="A293" i="5"/>
  <c r="B294" i="5"/>
  <c r="G293" i="5"/>
  <c r="F293" i="5"/>
  <c r="E293" i="5"/>
  <c r="M286" i="4"/>
  <c r="P285" i="4"/>
  <c r="O285" i="4"/>
  <c r="N285" i="4"/>
  <c r="L285" i="4"/>
  <c r="R285" i="4"/>
  <c r="Q285" i="4"/>
  <c r="B288" i="4"/>
  <c r="D287" i="4"/>
  <c r="C287" i="4"/>
  <c r="A287" i="4"/>
  <c r="F287" i="4"/>
  <c r="E287" i="4"/>
  <c r="G287" i="4"/>
  <c r="F294" i="5" l="1"/>
  <c r="E294" i="5"/>
  <c r="D294" i="5"/>
  <c r="C294" i="5"/>
  <c r="A294" i="5"/>
  <c r="B295" i="5"/>
  <c r="G294" i="5"/>
  <c r="B290" i="6"/>
  <c r="G289" i="6"/>
  <c r="F289" i="6"/>
  <c r="E289" i="6"/>
  <c r="D289" i="6"/>
  <c r="C289" i="6"/>
  <c r="A289" i="6"/>
  <c r="A288" i="4"/>
  <c r="B289" i="4"/>
  <c r="G288" i="4"/>
  <c r="F288" i="4"/>
  <c r="E288" i="4"/>
  <c r="D288" i="4"/>
  <c r="C288" i="4"/>
  <c r="L286" i="4"/>
  <c r="M287" i="4"/>
  <c r="R286" i="4"/>
  <c r="Q286" i="4"/>
  <c r="P286" i="4"/>
  <c r="O286" i="4"/>
  <c r="N286" i="4"/>
  <c r="A295" i="5" l="1"/>
  <c r="B296" i="5"/>
  <c r="G295" i="5"/>
  <c r="F295" i="5"/>
  <c r="E295" i="5"/>
  <c r="D295" i="5"/>
  <c r="C295" i="5"/>
  <c r="C290" i="6"/>
  <c r="A290" i="6"/>
  <c r="G290" i="6"/>
  <c r="F290" i="6"/>
  <c r="B291" i="6"/>
  <c r="D290" i="6"/>
  <c r="E290" i="6"/>
  <c r="O287" i="4"/>
  <c r="N287" i="4"/>
  <c r="R287" i="4"/>
  <c r="Q287" i="4"/>
  <c r="P287" i="4"/>
  <c r="M288" i="4"/>
  <c r="L287" i="4"/>
  <c r="D289" i="4"/>
  <c r="C289" i="4"/>
  <c r="A289" i="4"/>
  <c r="B290" i="4"/>
  <c r="G289" i="4"/>
  <c r="F289" i="4"/>
  <c r="E289" i="4"/>
  <c r="B292" i="6" l="1"/>
  <c r="G291" i="6"/>
  <c r="F291" i="6"/>
  <c r="A291" i="6"/>
  <c r="D291" i="6"/>
  <c r="C291" i="6"/>
  <c r="E291" i="6"/>
  <c r="G296" i="5"/>
  <c r="F296" i="5"/>
  <c r="C296" i="5"/>
  <c r="A296" i="5"/>
  <c r="B297" i="5"/>
  <c r="E296" i="5"/>
  <c r="D296" i="5"/>
  <c r="A290" i="4"/>
  <c r="B291" i="4"/>
  <c r="F290" i="4"/>
  <c r="E290" i="4"/>
  <c r="D290" i="4"/>
  <c r="C290" i="4"/>
  <c r="G290" i="4"/>
  <c r="Q288" i="4"/>
  <c r="P288" i="4"/>
  <c r="O288" i="4"/>
  <c r="R288" i="4"/>
  <c r="N288" i="4"/>
  <c r="L288" i="4"/>
  <c r="M289" i="4"/>
  <c r="C297" i="5" l="1"/>
  <c r="A297" i="5"/>
  <c r="B298" i="5"/>
  <c r="G297" i="5"/>
  <c r="F297" i="5"/>
  <c r="E297" i="5"/>
  <c r="D297" i="5"/>
  <c r="E292" i="6"/>
  <c r="D292" i="6"/>
  <c r="C292" i="6"/>
  <c r="A292" i="6"/>
  <c r="B293" i="6"/>
  <c r="G292" i="6"/>
  <c r="F292" i="6"/>
  <c r="R289" i="4"/>
  <c r="Q289" i="4"/>
  <c r="L289" i="4"/>
  <c r="M290" i="4"/>
  <c r="N289" i="4"/>
  <c r="P289" i="4"/>
  <c r="O289" i="4"/>
  <c r="C291" i="4"/>
  <c r="A291" i="4"/>
  <c r="G291" i="4"/>
  <c r="F291" i="4"/>
  <c r="E291" i="4"/>
  <c r="D291" i="4"/>
  <c r="B292" i="4"/>
  <c r="B299" i="5" l="1"/>
  <c r="G298" i="5"/>
  <c r="F298" i="5"/>
  <c r="E298" i="5"/>
  <c r="D298" i="5"/>
  <c r="C298" i="5"/>
  <c r="A298" i="5"/>
  <c r="B294" i="6"/>
  <c r="C293" i="6"/>
  <c r="A293" i="6"/>
  <c r="G293" i="6"/>
  <c r="F293" i="6"/>
  <c r="E293" i="6"/>
  <c r="D293" i="6"/>
  <c r="E292" i="4"/>
  <c r="D292" i="4"/>
  <c r="C292" i="4"/>
  <c r="G292" i="4"/>
  <c r="F292" i="4"/>
  <c r="B293" i="4"/>
  <c r="A292" i="4"/>
  <c r="M291" i="4"/>
  <c r="R290" i="4"/>
  <c r="Q290" i="4"/>
  <c r="P290" i="4"/>
  <c r="O290" i="4"/>
  <c r="N290" i="4"/>
  <c r="L290" i="4"/>
  <c r="G294" i="6" l="1"/>
  <c r="F294" i="6"/>
  <c r="E294" i="6"/>
  <c r="D294" i="6"/>
  <c r="C294" i="6"/>
  <c r="A294" i="6"/>
  <c r="B295" i="6"/>
  <c r="E299" i="5"/>
  <c r="C299" i="5"/>
  <c r="A299" i="5"/>
  <c r="F299" i="5"/>
  <c r="D299" i="5"/>
  <c r="B300" i="5"/>
  <c r="G299" i="5"/>
  <c r="L291" i="4"/>
  <c r="M292" i="4"/>
  <c r="P291" i="4"/>
  <c r="O291" i="4"/>
  <c r="N291" i="4"/>
  <c r="R291" i="4"/>
  <c r="Q291" i="4"/>
  <c r="G293" i="4"/>
  <c r="F293" i="4"/>
  <c r="E293" i="4"/>
  <c r="B294" i="4"/>
  <c r="D293" i="4"/>
  <c r="C293" i="4"/>
  <c r="A293" i="4"/>
  <c r="E295" i="6" l="1"/>
  <c r="D295" i="6"/>
  <c r="C295" i="6"/>
  <c r="G295" i="6"/>
  <c r="F295" i="6"/>
  <c r="A295" i="6"/>
  <c r="B296" i="6"/>
  <c r="E300" i="5"/>
  <c r="D300" i="5"/>
  <c r="C300" i="5"/>
  <c r="G300" i="5"/>
  <c r="F300" i="5"/>
  <c r="A300" i="5"/>
  <c r="G294" i="4"/>
  <c r="A294" i="4"/>
  <c r="B295" i="4"/>
  <c r="D294" i="4"/>
  <c r="C294" i="4"/>
  <c r="F294" i="4"/>
  <c r="E294" i="4"/>
  <c r="N292" i="4"/>
  <c r="L292" i="4"/>
  <c r="M293" i="4"/>
  <c r="R292" i="4"/>
  <c r="Q292" i="4"/>
  <c r="P292" i="4"/>
  <c r="O292" i="4"/>
  <c r="B297" i="6" l="1"/>
  <c r="G296" i="6"/>
  <c r="F296" i="6"/>
  <c r="E296" i="6"/>
  <c r="D296" i="6"/>
  <c r="C296" i="6"/>
  <c r="A296" i="6"/>
  <c r="M294" i="4"/>
  <c r="P293" i="4"/>
  <c r="O293" i="4"/>
  <c r="N293" i="4"/>
  <c r="L293" i="4"/>
  <c r="R293" i="4"/>
  <c r="Q293" i="4"/>
  <c r="B296" i="4"/>
  <c r="G295" i="4"/>
  <c r="F295" i="4"/>
  <c r="E295" i="4"/>
  <c r="D295" i="4"/>
  <c r="C295" i="4"/>
  <c r="A295" i="4"/>
  <c r="A297" i="6" l="1"/>
  <c r="G297" i="6"/>
  <c r="F297" i="6"/>
  <c r="E297" i="6"/>
  <c r="D297" i="6"/>
  <c r="C297" i="6"/>
  <c r="B298" i="6"/>
  <c r="A296" i="4"/>
  <c r="B297" i="4"/>
  <c r="F296" i="4"/>
  <c r="E296" i="4"/>
  <c r="D296" i="4"/>
  <c r="C296" i="4"/>
  <c r="G296" i="4"/>
  <c r="L294" i="4"/>
  <c r="M295" i="4"/>
  <c r="R294" i="4"/>
  <c r="Q294" i="4"/>
  <c r="P294" i="4"/>
  <c r="O294" i="4"/>
  <c r="N294" i="4"/>
  <c r="B299" i="6" l="1"/>
  <c r="G298" i="6"/>
  <c r="F298" i="6"/>
  <c r="E298" i="6"/>
  <c r="A298" i="6"/>
  <c r="D298" i="6"/>
  <c r="C298" i="6"/>
  <c r="O295" i="4"/>
  <c r="N295" i="4"/>
  <c r="R295" i="4"/>
  <c r="Q295" i="4"/>
  <c r="P295" i="4"/>
  <c r="L295" i="4"/>
  <c r="M296" i="4"/>
  <c r="D297" i="4"/>
  <c r="C297" i="4"/>
  <c r="A297" i="4"/>
  <c r="B298" i="4"/>
  <c r="G297" i="4"/>
  <c r="F297" i="4"/>
  <c r="E297" i="4"/>
  <c r="D299" i="6" l="1"/>
  <c r="C299" i="6"/>
  <c r="A299" i="6"/>
  <c r="B300" i="6"/>
  <c r="G299" i="6"/>
  <c r="F299" i="6"/>
  <c r="E299" i="6"/>
  <c r="A298" i="4"/>
  <c r="B299" i="4"/>
  <c r="F298" i="4"/>
  <c r="E298" i="4"/>
  <c r="D298" i="4"/>
  <c r="C298" i="4"/>
  <c r="G298" i="4"/>
  <c r="Q296" i="4"/>
  <c r="P296" i="4"/>
  <c r="O296" i="4"/>
  <c r="R296" i="4"/>
  <c r="M297" i="4"/>
  <c r="L296" i="4"/>
  <c r="N296" i="4"/>
  <c r="B301" i="6" l="1"/>
  <c r="G300" i="6"/>
  <c r="A300" i="6"/>
  <c r="F300" i="6"/>
  <c r="E300" i="6"/>
  <c r="D300" i="6"/>
  <c r="C300" i="6"/>
  <c r="R297" i="4"/>
  <c r="Q297" i="4"/>
  <c r="M298" i="4"/>
  <c r="P297" i="4"/>
  <c r="O297" i="4"/>
  <c r="N297" i="4"/>
  <c r="L297" i="4"/>
  <c r="D299" i="4"/>
  <c r="C299" i="4"/>
  <c r="G299" i="4"/>
  <c r="F299" i="4"/>
  <c r="E299" i="4"/>
  <c r="B300" i="4"/>
  <c r="A299" i="4"/>
  <c r="F301" i="6" l="1"/>
  <c r="E301" i="6"/>
  <c r="D301" i="6"/>
  <c r="C301" i="6"/>
  <c r="A301" i="6"/>
  <c r="B302" i="6"/>
  <c r="G301" i="6"/>
  <c r="A300" i="4"/>
  <c r="G300" i="4"/>
  <c r="F300" i="4"/>
  <c r="E300" i="4"/>
  <c r="B301" i="4"/>
  <c r="D300" i="4"/>
  <c r="C300" i="4"/>
  <c r="Q298" i="4"/>
  <c r="M299" i="4"/>
  <c r="N298" i="4"/>
  <c r="L298" i="4"/>
  <c r="P298" i="4"/>
  <c r="O298" i="4"/>
  <c r="R298" i="4"/>
  <c r="B303" i="6" l="1"/>
  <c r="D302" i="6"/>
  <c r="C302" i="6"/>
  <c r="A302" i="6"/>
  <c r="G302" i="6"/>
  <c r="F302" i="6"/>
  <c r="E302" i="6"/>
  <c r="L299" i="4"/>
  <c r="M300" i="4"/>
  <c r="R299" i="4"/>
  <c r="Q299" i="4"/>
  <c r="P299" i="4"/>
  <c r="O299" i="4"/>
  <c r="N299" i="4"/>
  <c r="C301" i="4"/>
  <c r="A301" i="4"/>
  <c r="B302" i="4"/>
  <c r="E301" i="4"/>
  <c r="D301" i="4"/>
  <c r="G301" i="4"/>
  <c r="F301" i="4"/>
  <c r="G303" i="6" l="1"/>
  <c r="F303" i="6"/>
  <c r="E303" i="6"/>
  <c r="D303" i="6"/>
  <c r="C303" i="6"/>
  <c r="B304" i="6"/>
  <c r="A303" i="6"/>
  <c r="E302" i="4"/>
  <c r="A302" i="4"/>
  <c r="B303" i="4"/>
  <c r="G302" i="4"/>
  <c r="F302" i="4"/>
  <c r="D302" i="4"/>
  <c r="C302" i="4"/>
  <c r="M301" i="4"/>
  <c r="P300" i="4"/>
  <c r="O300" i="4"/>
  <c r="N300" i="4"/>
  <c r="L300" i="4"/>
  <c r="R300" i="4"/>
  <c r="Q300" i="4"/>
  <c r="A304" i="6" l="1"/>
  <c r="F304" i="6"/>
  <c r="E304" i="6"/>
  <c r="D304" i="6"/>
  <c r="B305" i="6"/>
  <c r="G304" i="6"/>
  <c r="C304" i="6"/>
  <c r="N301" i="4"/>
  <c r="L301" i="4"/>
  <c r="R301" i="4"/>
  <c r="Q301" i="4"/>
  <c r="P301" i="4"/>
  <c r="O301" i="4"/>
  <c r="M302" i="4"/>
  <c r="G303" i="4"/>
  <c r="B304" i="4"/>
  <c r="D303" i="4"/>
  <c r="C303" i="4"/>
  <c r="A303" i="4"/>
  <c r="F303" i="4"/>
  <c r="E303" i="4"/>
  <c r="B306" i="6" l="1"/>
  <c r="G305" i="6"/>
  <c r="F305" i="6"/>
  <c r="E305" i="6"/>
  <c r="D305" i="6"/>
  <c r="C305" i="6"/>
  <c r="A305" i="6"/>
  <c r="A304" i="4"/>
  <c r="G304" i="4"/>
  <c r="F304" i="4"/>
  <c r="E304" i="4"/>
  <c r="D304" i="4"/>
  <c r="C304" i="4"/>
  <c r="B305" i="4"/>
  <c r="Q302" i="4"/>
  <c r="P302" i="4"/>
  <c r="O302" i="4"/>
  <c r="R302" i="4"/>
  <c r="M303" i="4"/>
  <c r="N302" i="4"/>
  <c r="L302" i="4"/>
  <c r="C306" i="6" l="1"/>
  <c r="A306" i="6"/>
  <c r="G306" i="6"/>
  <c r="F306" i="6"/>
  <c r="B307" i="6"/>
  <c r="E306" i="6"/>
  <c r="D306" i="6"/>
  <c r="M304" i="4"/>
  <c r="R303" i="4"/>
  <c r="L303" i="4"/>
  <c r="O303" i="4"/>
  <c r="N303" i="4"/>
  <c r="P303" i="4"/>
  <c r="Q303" i="4"/>
  <c r="E305" i="4"/>
  <c r="D305" i="4"/>
  <c r="C305" i="4"/>
  <c r="G305" i="4"/>
  <c r="F305" i="4"/>
  <c r="A305" i="4"/>
  <c r="B306" i="4"/>
  <c r="G307" i="6" l="1"/>
  <c r="E307" i="6"/>
  <c r="D307" i="6"/>
  <c r="A307" i="6"/>
  <c r="B308" i="6"/>
  <c r="F307" i="6"/>
  <c r="C307" i="6"/>
  <c r="G306" i="4"/>
  <c r="F306" i="4"/>
  <c r="A306" i="4"/>
  <c r="B307" i="4"/>
  <c r="C306" i="4"/>
  <c r="E306" i="4"/>
  <c r="D306" i="4"/>
  <c r="M305" i="4"/>
  <c r="R304" i="4"/>
  <c r="Q304" i="4"/>
  <c r="P304" i="4"/>
  <c r="O304" i="4"/>
  <c r="N304" i="4"/>
  <c r="L304" i="4"/>
  <c r="A308" i="6" l="1"/>
  <c r="B309" i="6"/>
  <c r="G308" i="6"/>
  <c r="F308" i="6"/>
  <c r="E308" i="6"/>
  <c r="D308" i="6"/>
  <c r="C308" i="6"/>
  <c r="O305" i="4"/>
  <c r="N305" i="4"/>
  <c r="L305" i="4"/>
  <c r="M306" i="4"/>
  <c r="R305" i="4"/>
  <c r="Q305" i="4"/>
  <c r="P305" i="4"/>
  <c r="B308" i="4"/>
  <c r="G307" i="4"/>
  <c r="F307" i="4"/>
  <c r="E307" i="4"/>
  <c r="D307" i="4"/>
  <c r="C307" i="4"/>
  <c r="A307" i="4"/>
  <c r="B310" i="6" l="1"/>
  <c r="G309" i="6"/>
  <c r="F309" i="6"/>
  <c r="A309" i="6"/>
  <c r="E309" i="6"/>
  <c r="D309" i="6"/>
  <c r="C309" i="6"/>
  <c r="A308" i="4"/>
  <c r="C308" i="4"/>
  <c r="B309" i="4"/>
  <c r="G308" i="4"/>
  <c r="F308" i="4"/>
  <c r="E308" i="4"/>
  <c r="D308" i="4"/>
  <c r="Q306" i="4"/>
  <c r="L306" i="4"/>
  <c r="M307" i="4"/>
  <c r="R306" i="4"/>
  <c r="P306" i="4"/>
  <c r="O306" i="4"/>
  <c r="N306" i="4"/>
  <c r="E310" i="6" l="1"/>
  <c r="D310" i="6"/>
  <c r="C310" i="6"/>
  <c r="F310" i="6"/>
  <c r="A310" i="6"/>
  <c r="B311" i="6"/>
  <c r="G310" i="6"/>
  <c r="O307" i="4"/>
  <c r="N307" i="4"/>
  <c r="R307" i="4"/>
  <c r="Q307" i="4"/>
  <c r="P307" i="4"/>
  <c r="L307" i="4"/>
  <c r="M308" i="4"/>
  <c r="C309" i="4"/>
  <c r="B310" i="4"/>
  <c r="F309" i="4"/>
  <c r="E309" i="4"/>
  <c r="D309" i="4"/>
  <c r="A309" i="4"/>
  <c r="G309" i="4"/>
  <c r="B312" i="6" l="1"/>
  <c r="G311" i="6"/>
  <c r="F311" i="6"/>
  <c r="E311" i="6"/>
  <c r="D311" i="6"/>
  <c r="A311" i="6"/>
  <c r="C311" i="6"/>
  <c r="E310" i="4"/>
  <c r="C310" i="4"/>
  <c r="A310" i="4"/>
  <c r="G310" i="4"/>
  <c r="F310" i="4"/>
  <c r="D310" i="4"/>
  <c r="B311" i="4"/>
  <c r="R308" i="4"/>
  <c r="Q308" i="4"/>
  <c r="P308" i="4"/>
  <c r="M309" i="4"/>
  <c r="L308" i="4"/>
  <c r="O308" i="4"/>
  <c r="N308" i="4"/>
  <c r="G312" i="6" l="1"/>
  <c r="F312" i="6"/>
  <c r="E312" i="6"/>
  <c r="D312" i="6"/>
  <c r="C312" i="6"/>
  <c r="A312" i="6"/>
  <c r="B313" i="6"/>
  <c r="O309" i="4"/>
  <c r="M310" i="4"/>
  <c r="R309" i="4"/>
  <c r="Q309" i="4"/>
  <c r="P309" i="4"/>
  <c r="N309" i="4"/>
  <c r="L309" i="4"/>
  <c r="G311" i="4"/>
  <c r="F311" i="4"/>
  <c r="E311" i="4"/>
  <c r="D311" i="4"/>
  <c r="A311" i="4"/>
  <c r="B312" i="4"/>
  <c r="C311" i="4"/>
  <c r="C313" i="6" l="1"/>
  <c r="A313" i="6"/>
  <c r="G313" i="6"/>
  <c r="F313" i="6"/>
  <c r="B314" i="6"/>
  <c r="E313" i="6"/>
  <c r="D313" i="6"/>
  <c r="G312" i="4"/>
  <c r="C312" i="4"/>
  <c r="B313" i="4"/>
  <c r="F312" i="4"/>
  <c r="E312" i="4"/>
  <c r="D312" i="4"/>
  <c r="A312" i="4"/>
  <c r="R310" i="4"/>
  <c r="L310" i="4"/>
  <c r="M311" i="4"/>
  <c r="Q310" i="4"/>
  <c r="P310" i="4"/>
  <c r="O310" i="4"/>
  <c r="N310" i="4"/>
  <c r="B315" i="6" l="1"/>
  <c r="G314" i="6"/>
  <c r="F314" i="6"/>
  <c r="E314" i="6"/>
  <c r="D314" i="6"/>
  <c r="C314" i="6"/>
  <c r="A314" i="6"/>
  <c r="M312" i="4"/>
  <c r="P311" i="4"/>
  <c r="O311" i="4"/>
  <c r="N311" i="4"/>
  <c r="L311" i="4"/>
  <c r="R311" i="4"/>
  <c r="Q311" i="4"/>
  <c r="F313" i="4"/>
  <c r="A313" i="4"/>
  <c r="B314" i="4"/>
  <c r="G313" i="4"/>
  <c r="E313" i="4"/>
  <c r="D313" i="4"/>
  <c r="C313" i="4"/>
  <c r="A315" i="6" l="1"/>
  <c r="B316" i="6"/>
  <c r="G315" i="6"/>
  <c r="F315" i="6"/>
  <c r="E315" i="6"/>
  <c r="D315" i="6"/>
  <c r="C315" i="6"/>
  <c r="B315" i="4"/>
  <c r="D314" i="4"/>
  <c r="C314" i="4"/>
  <c r="A314" i="4"/>
  <c r="E314" i="4"/>
  <c r="G314" i="4"/>
  <c r="F314" i="4"/>
  <c r="N312" i="4"/>
  <c r="L312" i="4"/>
  <c r="R312" i="4"/>
  <c r="Q312" i="4"/>
  <c r="P312" i="4"/>
  <c r="O312" i="4"/>
  <c r="M313" i="4"/>
  <c r="B317" i="6" l="1"/>
  <c r="G316" i="6"/>
  <c r="F316" i="6"/>
  <c r="E316" i="6"/>
  <c r="D316" i="6"/>
  <c r="C316" i="6"/>
  <c r="A316" i="6"/>
  <c r="O313" i="4"/>
  <c r="Q313" i="4"/>
  <c r="P313" i="4"/>
  <c r="N313" i="4"/>
  <c r="L313" i="4"/>
  <c r="M314" i="4"/>
  <c r="R313" i="4"/>
  <c r="A315" i="4"/>
  <c r="G315" i="4"/>
  <c r="F315" i="4"/>
  <c r="E315" i="4"/>
  <c r="D315" i="4"/>
  <c r="C315" i="4"/>
  <c r="B316" i="4"/>
  <c r="D317" i="6" l="1"/>
  <c r="C317" i="6"/>
  <c r="A317" i="6"/>
  <c r="E317" i="6"/>
  <c r="B318" i="6"/>
  <c r="G317" i="6"/>
  <c r="F317" i="6"/>
  <c r="A316" i="4"/>
  <c r="E316" i="4"/>
  <c r="D316" i="4"/>
  <c r="C316" i="4"/>
  <c r="B317" i="4"/>
  <c r="G316" i="4"/>
  <c r="F316" i="4"/>
  <c r="Q314" i="4"/>
  <c r="R314" i="4"/>
  <c r="O314" i="4"/>
  <c r="N314" i="4"/>
  <c r="M315" i="4"/>
  <c r="P314" i="4"/>
  <c r="L314" i="4"/>
  <c r="B319" i="6" l="1"/>
  <c r="G318" i="6"/>
  <c r="C318" i="6"/>
  <c r="A318" i="6"/>
  <c r="E318" i="6"/>
  <c r="D318" i="6"/>
  <c r="F318" i="6"/>
  <c r="R315" i="4"/>
  <c r="Q315" i="4"/>
  <c r="P315" i="4"/>
  <c r="M316" i="4"/>
  <c r="O315" i="4"/>
  <c r="N315" i="4"/>
  <c r="L315" i="4"/>
  <c r="C317" i="4"/>
  <c r="G317" i="4"/>
  <c r="F317" i="4"/>
  <c r="D317" i="4"/>
  <c r="A317" i="4"/>
  <c r="E317" i="4"/>
  <c r="B318" i="4"/>
  <c r="F319" i="6" l="1"/>
  <c r="E319" i="6"/>
  <c r="D319" i="6"/>
  <c r="C319" i="6"/>
  <c r="A319" i="6"/>
  <c r="B320" i="6"/>
  <c r="G319" i="6"/>
  <c r="E318" i="4"/>
  <c r="G318" i="4"/>
  <c r="F318" i="4"/>
  <c r="D318" i="4"/>
  <c r="B319" i="4"/>
  <c r="A318" i="4"/>
  <c r="C318" i="4"/>
  <c r="N316" i="4"/>
  <c r="L316" i="4"/>
  <c r="M317" i="4"/>
  <c r="R316" i="4"/>
  <c r="Q316" i="4"/>
  <c r="P316" i="4"/>
  <c r="O316" i="4"/>
  <c r="B321" i="6" l="1"/>
  <c r="G320" i="6"/>
  <c r="F320" i="6"/>
  <c r="E320" i="6"/>
  <c r="D320" i="6"/>
  <c r="C320" i="6"/>
  <c r="A320" i="6"/>
  <c r="G319" i="4"/>
  <c r="A319" i="4"/>
  <c r="B320" i="4"/>
  <c r="F319" i="4"/>
  <c r="E319" i="4"/>
  <c r="D319" i="4"/>
  <c r="C319" i="4"/>
  <c r="L317" i="4"/>
  <c r="M318" i="4"/>
  <c r="Q317" i="4"/>
  <c r="P317" i="4"/>
  <c r="O317" i="4"/>
  <c r="N317" i="4"/>
  <c r="R317" i="4"/>
  <c r="G321" i="6" l="1"/>
  <c r="F321" i="6"/>
  <c r="E321" i="6"/>
  <c r="D321" i="6"/>
  <c r="C321" i="6"/>
  <c r="B322" i="6"/>
  <c r="A321" i="6"/>
  <c r="O318" i="4"/>
  <c r="N318" i="4"/>
  <c r="M319" i="4"/>
  <c r="R318" i="4"/>
  <c r="Q318" i="4"/>
  <c r="P318" i="4"/>
  <c r="L318" i="4"/>
  <c r="E320" i="4"/>
  <c r="D320" i="4"/>
  <c r="C320" i="4"/>
  <c r="A320" i="4"/>
  <c r="B321" i="4"/>
  <c r="G320" i="4"/>
  <c r="F320" i="4"/>
  <c r="A322" i="6" l="1"/>
  <c r="E322" i="6"/>
  <c r="D322" i="6"/>
  <c r="C322" i="6"/>
  <c r="F322" i="6"/>
  <c r="B323" i="6"/>
  <c r="G322" i="6"/>
  <c r="E321" i="4"/>
  <c r="D321" i="4"/>
  <c r="C321" i="4"/>
  <c r="A321" i="4"/>
  <c r="G321" i="4"/>
  <c r="F321" i="4"/>
  <c r="B322" i="4"/>
  <c r="M320" i="4"/>
  <c r="R319" i="4"/>
  <c r="Q319" i="4"/>
  <c r="P319" i="4"/>
  <c r="N319" i="4"/>
  <c r="L319" i="4"/>
  <c r="O319" i="4"/>
  <c r="B324" i="6" l="1"/>
  <c r="G323" i="6"/>
  <c r="F323" i="6"/>
  <c r="E323" i="6"/>
  <c r="D323" i="6"/>
  <c r="C323" i="6"/>
  <c r="A323" i="6"/>
  <c r="O320" i="4"/>
  <c r="N320" i="4"/>
  <c r="R320" i="4"/>
  <c r="Q320" i="4"/>
  <c r="M321" i="4"/>
  <c r="P320" i="4"/>
  <c r="L320" i="4"/>
  <c r="F322" i="4"/>
  <c r="E322" i="4"/>
  <c r="D322" i="4"/>
  <c r="B323" i="4"/>
  <c r="A322" i="4"/>
  <c r="G322" i="4"/>
  <c r="C322" i="4"/>
  <c r="D324" i="6" l="1"/>
  <c r="C324" i="6"/>
  <c r="A324" i="6"/>
  <c r="B325" i="6"/>
  <c r="G324" i="6"/>
  <c r="F324" i="6"/>
  <c r="E324" i="6"/>
  <c r="Q321" i="4"/>
  <c r="P321" i="4"/>
  <c r="O321" i="4"/>
  <c r="M322" i="4"/>
  <c r="N321" i="4"/>
  <c r="L321" i="4"/>
  <c r="R321" i="4"/>
  <c r="A323" i="4"/>
  <c r="B324" i="4"/>
  <c r="D323" i="4"/>
  <c r="C323" i="4"/>
  <c r="G323" i="4"/>
  <c r="F323" i="4"/>
  <c r="E323" i="4"/>
  <c r="B326" i="6" l="1"/>
  <c r="G325" i="6"/>
  <c r="F325" i="6"/>
  <c r="C325" i="6"/>
  <c r="A325" i="6"/>
  <c r="E325" i="6"/>
  <c r="D325" i="6"/>
  <c r="R322" i="4"/>
  <c r="Q322" i="4"/>
  <c r="N322" i="4"/>
  <c r="L322" i="4"/>
  <c r="M323" i="4"/>
  <c r="P322" i="4"/>
  <c r="O322" i="4"/>
  <c r="C324" i="4"/>
  <c r="A324" i="4"/>
  <c r="D324" i="4"/>
  <c r="B325" i="4"/>
  <c r="G324" i="4"/>
  <c r="F324" i="4"/>
  <c r="E324" i="4"/>
  <c r="G326" i="6" l="1"/>
  <c r="F326" i="6"/>
  <c r="E326" i="6"/>
  <c r="D326" i="6"/>
  <c r="C326" i="6"/>
  <c r="A326" i="6"/>
  <c r="B327" i="6"/>
  <c r="R323" i="4"/>
  <c r="Q323" i="4"/>
  <c r="O323" i="4"/>
  <c r="N323" i="4"/>
  <c r="M324" i="4"/>
  <c r="P323" i="4"/>
  <c r="L323" i="4"/>
  <c r="E325" i="4"/>
  <c r="D325" i="4"/>
  <c r="C325" i="4"/>
  <c r="G325" i="4"/>
  <c r="A325" i="4"/>
  <c r="B326" i="4"/>
  <c r="F325" i="4"/>
  <c r="B328" i="6" l="1"/>
  <c r="C327" i="6"/>
  <c r="A327" i="6"/>
  <c r="G327" i="6"/>
  <c r="F327" i="6"/>
  <c r="E327" i="6"/>
  <c r="D327" i="6"/>
  <c r="M325" i="4"/>
  <c r="R324" i="4"/>
  <c r="L324" i="4"/>
  <c r="Q324" i="4"/>
  <c r="P324" i="4"/>
  <c r="O324" i="4"/>
  <c r="N324" i="4"/>
  <c r="G326" i="4"/>
  <c r="F326" i="4"/>
  <c r="E326" i="4"/>
  <c r="B327" i="4"/>
  <c r="A326" i="4"/>
  <c r="D326" i="4"/>
  <c r="C326" i="4"/>
  <c r="B329" i="6" l="1"/>
  <c r="G328" i="6"/>
  <c r="F328" i="6"/>
  <c r="E328" i="6"/>
  <c r="D328" i="6"/>
  <c r="C328" i="6"/>
  <c r="A328" i="6"/>
  <c r="G327" i="4"/>
  <c r="A327" i="4"/>
  <c r="B328" i="4"/>
  <c r="F327" i="4"/>
  <c r="E327" i="4"/>
  <c r="D327" i="4"/>
  <c r="C327" i="4"/>
  <c r="N325" i="4"/>
  <c r="L325" i="4"/>
  <c r="M326" i="4"/>
  <c r="R325" i="4"/>
  <c r="Q325" i="4"/>
  <c r="P325" i="4"/>
  <c r="O325" i="4"/>
  <c r="D329" i="6" l="1"/>
  <c r="C329" i="6"/>
  <c r="A329" i="6"/>
  <c r="B330" i="6"/>
  <c r="G329" i="6"/>
  <c r="F329" i="6"/>
  <c r="E329" i="6"/>
  <c r="M327" i="4"/>
  <c r="P326" i="4"/>
  <c r="R326" i="4"/>
  <c r="O326" i="4"/>
  <c r="N326" i="4"/>
  <c r="L326" i="4"/>
  <c r="Q326" i="4"/>
  <c r="B329" i="4"/>
  <c r="G328" i="4"/>
  <c r="F328" i="4"/>
  <c r="D328" i="4"/>
  <c r="C328" i="4"/>
  <c r="A328" i="4"/>
  <c r="E328" i="4"/>
  <c r="B331" i="6" l="1"/>
  <c r="G330" i="6"/>
  <c r="F330" i="6"/>
  <c r="E330" i="6"/>
  <c r="D330" i="6"/>
  <c r="C330" i="6"/>
  <c r="A330" i="6"/>
  <c r="B330" i="4"/>
  <c r="G329" i="4"/>
  <c r="F329" i="4"/>
  <c r="E329" i="4"/>
  <c r="D329" i="4"/>
  <c r="C329" i="4"/>
  <c r="A329" i="4"/>
  <c r="L327" i="4"/>
  <c r="M328" i="4"/>
  <c r="R327" i="4"/>
  <c r="P327" i="4"/>
  <c r="N327" i="4"/>
  <c r="Q327" i="4"/>
  <c r="O327" i="4"/>
  <c r="F331" i="6" l="1"/>
  <c r="E331" i="6"/>
  <c r="D331" i="6"/>
  <c r="C331" i="6"/>
  <c r="A331" i="6"/>
  <c r="G331" i="6"/>
  <c r="B332" i="6"/>
  <c r="O328" i="4"/>
  <c r="N328" i="4"/>
  <c r="L328" i="4"/>
  <c r="M329" i="4"/>
  <c r="R328" i="4"/>
  <c r="Q328" i="4"/>
  <c r="P328" i="4"/>
  <c r="D330" i="4"/>
  <c r="C330" i="4"/>
  <c r="A330" i="4"/>
  <c r="B331" i="4"/>
  <c r="G330" i="4"/>
  <c r="F330" i="4"/>
  <c r="E330" i="4"/>
  <c r="B333" i="6" l="1"/>
  <c r="G332" i="6"/>
  <c r="F332" i="6"/>
  <c r="E332" i="6"/>
  <c r="A332" i="6"/>
  <c r="D332" i="6"/>
  <c r="C332" i="6"/>
  <c r="A331" i="4"/>
  <c r="B332" i="4"/>
  <c r="F331" i="4"/>
  <c r="E331" i="4"/>
  <c r="D331" i="4"/>
  <c r="C331" i="4"/>
  <c r="G331" i="4"/>
  <c r="Q329" i="4"/>
  <c r="P329" i="4"/>
  <c r="O329" i="4"/>
  <c r="N329" i="4"/>
  <c r="L329" i="4"/>
  <c r="M330" i="4"/>
  <c r="R329" i="4"/>
  <c r="G333" i="6" l="1"/>
  <c r="F333" i="6"/>
  <c r="E333" i="6"/>
  <c r="D333" i="6"/>
  <c r="C333" i="6"/>
  <c r="A333" i="6"/>
  <c r="B334" i="6"/>
  <c r="R330" i="4"/>
  <c r="Q330" i="4"/>
  <c r="M331" i="4"/>
  <c r="P330" i="4"/>
  <c r="O330" i="4"/>
  <c r="N330" i="4"/>
  <c r="L330" i="4"/>
  <c r="C332" i="4"/>
  <c r="A332" i="4"/>
  <c r="B333" i="4"/>
  <c r="G332" i="4"/>
  <c r="F332" i="4"/>
  <c r="E332" i="4"/>
  <c r="D332" i="4"/>
  <c r="A334" i="6" l="1"/>
  <c r="B335" i="6"/>
  <c r="G334" i="6"/>
  <c r="C334" i="6"/>
  <c r="E334" i="6"/>
  <c r="D334" i="6"/>
  <c r="F334" i="6"/>
  <c r="N331" i="4"/>
  <c r="L331" i="4"/>
  <c r="M332" i="4"/>
  <c r="R331" i="4"/>
  <c r="Q331" i="4"/>
  <c r="P331" i="4"/>
  <c r="O331" i="4"/>
  <c r="E333" i="4"/>
  <c r="D333" i="4"/>
  <c r="C333" i="4"/>
  <c r="A333" i="4"/>
  <c r="B334" i="4"/>
  <c r="G333" i="4"/>
  <c r="F333" i="4"/>
  <c r="B336" i="6" l="1"/>
  <c r="G335" i="6"/>
  <c r="F335" i="6"/>
  <c r="E335" i="6"/>
  <c r="D335" i="6"/>
  <c r="C335" i="6"/>
  <c r="A335" i="6"/>
  <c r="G334" i="4"/>
  <c r="F334" i="4"/>
  <c r="E334" i="4"/>
  <c r="D334" i="4"/>
  <c r="C334" i="4"/>
  <c r="A334" i="4"/>
  <c r="B335" i="4"/>
  <c r="L332" i="4"/>
  <c r="R332" i="4"/>
  <c r="P332" i="4"/>
  <c r="O332" i="4"/>
  <c r="N332" i="4"/>
  <c r="M333" i="4"/>
  <c r="Q332" i="4"/>
  <c r="C336" i="6" l="1"/>
  <c r="A336" i="6"/>
  <c r="B337" i="6"/>
  <c r="G336" i="6"/>
  <c r="F336" i="6"/>
  <c r="E336" i="6"/>
  <c r="D336" i="6"/>
  <c r="G335" i="4"/>
  <c r="B336" i="4"/>
  <c r="F335" i="4"/>
  <c r="E335" i="4"/>
  <c r="D335" i="4"/>
  <c r="C335" i="4"/>
  <c r="A335" i="4"/>
  <c r="N333" i="4"/>
  <c r="M334" i="4"/>
  <c r="R333" i="4"/>
  <c r="Q333" i="4"/>
  <c r="P333" i="4"/>
  <c r="O333" i="4"/>
  <c r="L333" i="4"/>
  <c r="B338" i="6" l="1"/>
  <c r="G337" i="6"/>
  <c r="F337" i="6"/>
  <c r="E337" i="6"/>
  <c r="D337" i="6"/>
  <c r="C337" i="6"/>
  <c r="A337" i="6"/>
  <c r="M335" i="4"/>
  <c r="P334" i="4"/>
  <c r="O334" i="4"/>
  <c r="N334" i="4"/>
  <c r="R334" i="4"/>
  <c r="Q334" i="4"/>
  <c r="L334" i="4"/>
  <c r="B337" i="4"/>
  <c r="D336" i="4"/>
  <c r="C336" i="4"/>
  <c r="G336" i="4"/>
  <c r="F336" i="4"/>
  <c r="E336" i="4"/>
  <c r="A336" i="4"/>
  <c r="E338" i="6" l="1"/>
  <c r="D338" i="6"/>
  <c r="C338" i="6"/>
  <c r="A338" i="6"/>
  <c r="G338" i="6"/>
  <c r="F338" i="6"/>
  <c r="B339" i="6"/>
  <c r="G337" i="4"/>
  <c r="F337" i="4"/>
  <c r="E337" i="4"/>
  <c r="D337" i="4"/>
  <c r="C337" i="4"/>
  <c r="A337" i="4"/>
  <c r="B338" i="4"/>
  <c r="L335" i="4"/>
  <c r="M336" i="4"/>
  <c r="R335" i="4"/>
  <c r="Q335" i="4"/>
  <c r="P335" i="4"/>
  <c r="O335" i="4"/>
  <c r="N335" i="4"/>
  <c r="B340" i="6" l="1"/>
  <c r="G339" i="6"/>
  <c r="F339" i="6"/>
  <c r="E339" i="6"/>
  <c r="D339" i="6"/>
  <c r="A339" i="6"/>
  <c r="C339" i="6"/>
  <c r="O336" i="4"/>
  <c r="N336" i="4"/>
  <c r="P336" i="4"/>
  <c r="M337" i="4"/>
  <c r="R336" i="4"/>
  <c r="Q336" i="4"/>
  <c r="L336" i="4"/>
  <c r="D338" i="4"/>
  <c r="B339" i="4"/>
  <c r="A338" i="4"/>
  <c r="G338" i="4"/>
  <c r="F338" i="4"/>
  <c r="E338" i="4"/>
  <c r="C338" i="4"/>
  <c r="G340" i="6" l="1"/>
  <c r="F340" i="6"/>
  <c r="E340" i="6"/>
  <c r="D340" i="6"/>
  <c r="C340" i="6"/>
  <c r="A340" i="6"/>
  <c r="B341" i="6"/>
  <c r="A339" i="4"/>
  <c r="B340" i="4"/>
  <c r="F339" i="4"/>
  <c r="G339" i="4"/>
  <c r="D339" i="4"/>
  <c r="C339" i="4"/>
  <c r="E339" i="4"/>
  <c r="Q337" i="4"/>
  <c r="P337" i="4"/>
  <c r="O337" i="4"/>
  <c r="R337" i="4"/>
  <c r="N337" i="4"/>
  <c r="M338" i="4"/>
  <c r="L337" i="4"/>
  <c r="B342" i="6" l="1"/>
  <c r="G341" i="6"/>
  <c r="F341" i="6"/>
  <c r="C341" i="6"/>
  <c r="A341" i="6"/>
  <c r="E341" i="6"/>
  <c r="D341" i="6"/>
  <c r="R338" i="4"/>
  <c r="Q338" i="4"/>
  <c r="M339" i="4"/>
  <c r="P338" i="4"/>
  <c r="O338" i="4"/>
  <c r="N338" i="4"/>
  <c r="L338" i="4"/>
  <c r="C340" i="4"/>
  <c r="A340" i="4"/>
  <c r="D340" i="4"/>
  <c r="B341" i="4"/>
  <c r="G340" i="4"/>
  <c r="F340" i="4"/>
  <c r="E340" i="4"/>
  <c r="B343" i="6" l="1"/>
  <c r="G342" i="6"/>
  <c r="F342" i="6"/>
  <c r="E342" i="6"/>
  <c r="D342" i="6"/>
  <c r="C342" i="6"/>
  <c r="A342" i="6"/>
  <c r="E341" i="4"/>
  <c r="D341" i="4"/>
  <c r="C341" i="4"/>
  <c r="F341" i="4"/>
  <c r="A341" i="4"/>
  <c r="B342" i="4"/>
  <c r="G341" i="4"/>
  <c r="L339" i="4"/>
  <c r="M340" i="4"/>
  <c r="R339" i="4"/>
  <c r="Q339" i="4"/>
  <c r="P339" i="4"/>
  <c r="O339" i="4"/>
  <c r="N339" i="4"/>
  <c r="A343" i="6" l="1"/>
  <c r="B344" i="6"/>
  <c r="G343" i="6"/>
  <c r="F343" i="6"/>
  <c r="E343" i="6"/>
  <c r="C343" i="6"/>
  <c r="D343" i="6"/>
  <c r="L340" i="4"/>
  <c r="R340" i="4"/>
  <c r="P340" i="4"/>
  <c r="O340" i="4"/>
  <c r="N340" i="4"/>
  <c r="M341" i="4"/>
  <c r="Q340" i="4"/>
  <c r="G342" i="4"/>
  <c r="F342" i="4"/>
  <c r="E342" i="4"/>
  <c r="D342" i="4"/>
  <c r="C342" i="4"/>
  <c r="A342" i="4"/>
  <c r="B343" i="4"/>
  <c r="B345" i="6" l="1"/>
  <c r="G344" i="6"/>
  <c r="F344" i="6"/>
  <c r="E344" i="6"/>
  <c r="D344" i="6"/>
  <c r="C344" i="6"/>
  <c r="A344" i="6"/>
  <c r="G343" i="4"/>
  <c r="B344" i="4"/>
  <c r="F343" i="4"/>
  <c r="E343" i="4"/>
  <c r="D343" i="4"/>
  <c r="C343" i="4"/>
  <c r="A343" i="4"/>
  <c r="N341" i="4"/>
  <c r="M342" i="4"/>
  <c r="R341" i="4"/>
  <c r="Q341" i="4"/>
  <c r="P341" i="4"/>
  <c r="O341" i="4"/>
  <c r="L341" i="4"/>
  <c r="D345" i="6" l="1"/>
  <c r="C345" i="6"/>
  <c r="A345" i="6"/>
  <c r="G345" i="6"/>
  <c r="F345" i="6"/>
  <c r="E345" i="6"/>
  <c r="B346" i="6"/>
  <c r="M343" i="4"/>
  <c r="P342" i="4"/>
  <c r="L342" i="4"/>
  <c r="R342" i="4"/>
  <c r="Q342" i="4"/>
  <c r="O342" i="4"/>
  <c r="N342" i="4"/>
  <c r="B345" i="4"/>
  <c r="G344" i="4"/>
  <c r="F344" i="4"/>
  <c r="E344" i="4"/>
  <c r="C344" i="4"/>
  <c r="A344" i="4"/>
  <c r="D344" i="4"/>
  <c r="B347" i="6" l="1"/>
  <c r="G346" i="6"/>
  <c r="F346" i="6"/>
  <c r="E346" i="6"/>
  <c r="D346" i="6"/>
  <c r="C346" i="6"/>
  <c r="A346" i="6"/>
  <c r="B346" i="4"/>
  <c r="G345" i="4"/>
  <c r="F345" i="4"/>
  <c r="E345" i="4"/>
  <c r="D345" i="4"/>
  <c r="C345" i="4"/>
  <c r="A345" i="4"/>
  <c r="L343" i="4"/>
  <c r="M344" i="4"/>
  <c r="R343" i="4"/>
  <c r="N343" i="4"/>
  <c r="Q343" i="4"/>
  <c r="P343" i="4"/>
  <c r="O343" i="4"/>
  <c r="F347" i="6" l="1"/>
  <c r="E347" i="6"/>
  <c r="D347" i="6"/>
  <c r="C347" i="6"/>
  <c r="A347" i="6"/>
  <c r="B348" i="6"/>
  <c r="G347" i="6"/>
  <c r="O344" i="4"/>
  <c r="N344" i="4"/>
  <c r="P344" i="4"/>
  <c r="M345" i="4"/>
  <c r="R344" i="4"/>
  <c r="Q344" i="4"/>
  <c r="L344" i="4"/>
  <c r="D346" i="4"/>
  <c r="B347" i="4"/>
  <c r="E346" i="4"/>
  <c r="C346" i="4"/>
  <c r="G346" i="4"/>
  <c r="F346" i="4"/>
  <c r="A346" i="4"/>
  <c r="B349" i="6" l="1"/>
  <c r="G348" i="6"/>
  <c r="F348" i="6"/>
  <c r="E348" i="6"/>
  <c r="C348" i="6"/>
  <c r="A348" i="6"/>
  <c r="D348" i="6"/>
  <c r="A347" i="4"/>
  <c r="B348" i="4"/>
  <c r="F347" i="4"/>
  <c r="G347" i="4"/>
  <c r="E347" i="4"/>
  <c r="D347" i="4"/>
  <c r="C347" i="4"/>
  <c r="Q345" i="4"/>
  <c r="P345" i="4"/>
  <c r="O345" i="4"/>
  <c r="R345" i="4"/>
  <c r="N345" i="4"/>
  <c r="L345" i="4"/>
  <c r="M346" i="4"/>
  <c r="G349" i="6" l="1"/>
  <c r="F349" i="6"/>
  <c r="E349" i="6"/>
  <c r="D349" i="6"/>
  <c r="C349" i="6"/>
  <c r="A349" i="6"/>
  <c r="B350" i="6"/>
  <c r="R346" i="4"/>
  <c r="Q346" i="4"/>
  <c r="P346" i="4"/>
  <c r="O346" i="4"/>
  <c r="N346" i="4"/>
  <c r="L346" i="4"/>
  <c r="M347" i="4"/>
  <c r="C348" i="4"/>
  <c r="A348" i="4"/>
  <c r="D348" i="4"/>
  <c r="G348" i="4"/>
  <c r="F348" i="4"/>
  <c r="E348" i="4"/>
  <c r="B349" i="4"/>
  <c r="A350" i="6" l="1"/>
  <c r="B351" i="6"/>
  <c r="G350" i="6"/>
  <c r="F350" i="6"/>
  <c r="E350" i="6"/>
  <c r="D350" i="6"/>
  <c r="C350" i="6"/>
  <c r="E349" i="4"/>
  <c r="D349" i="4"/>
  <c r="C349" i="4"/>
  <c r="F349" i="4"/>
  <c r="G349" i="4"/>
  <c r="A349" i="4"/>
  <c r="B350" i="4"/>
  <c r="P347" i="4"/>
  <c r="O347" i="4"/>
  <c r="N347" i="4"/>
  <c r="L347" i="4"/>
  <c r="M348" i="4"/>
  <c r="R347" i="4"/>
  <c r="Q347" i="4"/>
  <c r="B352" i="6" l="1"/>
  <c r="G351" i="6"/>
  <c r="F351" i="6"/>
  <c r="E351" i="6"/>
  <c r="D351" i="6"/>
  <c r="C351" i="6"/>
  <c r="A351" i="6"/>
  <c r="L348" i="4"/>
  <c r="M349" i="4"/>
  <c r="R348" i="4"/>
  <c r="Q348" i="4"/>
  <c r="P348" i="4"/>
  <c r="O348" i="4"/>
  <c r="N348" i="4"/>
  <c r="G350" i="4"/>
  <c r="F350" i="4"/>
  <c r="E350" i="4"/>
  <c r="D350" i="4"/>
  <c r="C350" i="4"/>
  <c r="A350" i="4"/>
  <c r="B351" i="4"/>
  <c r="C352" i="6" l="1"/>
  <c r="A352" i="6"/>
  <c r="B353" i="6"/>
  <c r="G352" i="6"/>
  <c r="F352" i="6"/>
  <c r="E352" i="6"/>
  <c r="D352" i="6"/>
  <c r="G351" i="4"/>
  <c r="E351" i="4"/>
  <c r="D351" i="4"/>
  <c r="C351" i="4"/>
  <c r="A351" i="4"/>
  <c r="B352" i="4"/>
  <c r="F351" i="4"/>
  <c r="N349" i="4"/>
  <c r="L349" i="4"/>
  <c r="M350" i="4"/>
  <c r="R349" i="4"/>
  <c r="Q349" i="4"/>
  <c r="P349" i="4"/>
  <c r="O349" i="4"/>
  <c r="B354" i="6" l="1"/>
  <c r="G353" i="6"/>
  <c r="F353" i="6"/>
  <c r="E353" i="6"/>
  <c r="D353" i="6"/>
  <c r="C353" i="6"/>
  <c r="A353" i="6"/>
  <c r="M351" i="4"/>
  <c r="P350" i="4"/>
  <c r="O350" i="4"/>
  <c r="N350" i="4"/>
  <c r="L350" i="4"/>
  <c r="R350" i="4"/>
  <c r="Q350" i="4"/>
  <c r="B353" i="4"/>
  <c r="G352" i="4"/>
  <c r="F352" i="4"/>
  <c r="E352" i="4"/>
  <c r="D352" i="4"/>
  <c r="C352" i="4"/>
  <c r="A352" i="4"/>
  <c r="E354" i="6" l="1"/>
  <c r="D354" i="6"/>
  <c r="C354" i="6"/>
  <c r="A354" i="6"/>
  <c r="B355" i="6"/>
  <c r="G354" i="6"/>
  <c r="F354" i="6"/>
  <c r="A353" i="4"/>
  <c r="B354" i="4"/>
  <c r="G353" i="4"/>
  <c r="F353" i="4"/>
  <c r="D353" i="4"/>
  <c r="C353" i="4"/>
  <c r="E353" i="4"/>
  <c r="L351" i="4"/>
  <c r="M352" i="4"/>
  <c r="R351" i="4"/>
  <c r="Q351" i="4"/>
  <c r="P351" i="4"/>
  <c r="N351" i="4"/>
  <c r="O351" i="4"/>
  <c r="B356" i="6" l="1"/>
  <c r="G355" i="6"/>
  <c r="F355" i="6"/>
  <c r="E355" i="6"/>
  <c r="D355" i="6"/>
  <c r="C355" i="6"/>
  <c r="A355" i="6"/>
  <c r="D354" i="4"/>
  <c r="C354" i="4"/>
  <c r="A354" i="4"/>
  <c r="B355" i="4"/>
  <c r="G354" i="4"/>
  <c r="F354" i="4"/>
  <c r="E354" i="4"/>
  <c r="O352" i="4"/>
  <c r="N352" i="4"/>
  <c r="R352" i="4"/>
  <c r="Q352" i="4"/>
  <c r="P352" i="4"/>
  <c r="L352" i="4"/>
  <c r="M353" i="4"/>
  <c r="G356" i="6" l="1"/>
  <c r="F356" i="6"/>
  <c r="E356" i="6"/>
  <c r="D356" i="6"/>
  <c r="C356" i="6"/>
  <c r="A356" i="6"/>
  <c r="B357" i="6"/>
  <c r="Q353" i="4"/>
  <c r="P353" i="4"/>
  <c r="O353" i="4"/>
  <c r="R353" i="4"/>
  <c r="L353" i="4"/>
  <c r="M354" i="4"/>
  <c r="N353" i="4"/>
  <c r="A355" i="4"/>
  <c r="B356" i="4"/>
  <c r="F355" i="4"/>
  <c r="E355" i="4"/>
  <c r="D355" i="4"/>
  <c r="C355" i="4"/>
  <c r="G355" i="4"/>
  <c r="B358" i="6" l="1"/>
  <c r="G357" i="6"/>
  <c r="F357" i="6"/>
  <c r="E357" i="6"/>
  <c r="C357" i="6"/>
  <c r="A357" i="6"/>
  <c r="D357" i="6"/>
  <c r="R354" i="4"/>
  <c r="Q354" i="4"/>
  <c r="P354" i="4"/>
  <c r="O354" i="4"/>
  <c r="N354" i="4"/>
  <c r="L354" i="4"/>
  <c r="M355" i="4"/>
  <c r="C356" i="4"/>
  <c r="A356" i="4"/>
  <c r="G356" i="4"/>
  <c r="F356" i="4"/>
  <c r="E356" i="4"/>
  <c r="D356" i="4"/>
  <c r="B357" i="4"/>
  <c r="B359" i="6" l="1"/>
  <c r="G358" i="6"/>
  <c r="F358" i="6"/>
  <c r="E358" i="6"/>
  <c r="D358" i="6"/>
  <c r="C358" i="6"/>
  <c r="A358" i="6"/>
  <c r="P355" i="4"/>
  <c r="O355" i="4"/>
  <c r="N355" i="4"/>
  <c r="L355" i="4"/>
  <c r="M356" i="4"/>
  <c r="R355" i="4"/>
  <c r="Q355" i="4"/>
  <c r="E357" i="4"/>
  <c r="D357" i="4"/>
  <c r="C357" i="4"/>
  <c r="G357" i="4"/>
  <c r="F357" i="4"/>
  <c r="B358" i="4"/>
  <c r="A357" i="4"/>
  <c r="A359" i="6" l="1"/>
  <c r="B360" i="6"/>
  <c r="G359" i="6"/>
  <c r="F359" i="6"/>
  <c r="E359" i="6"/>
  <c r="D359" i="6"/>
  <c r="C359" i="6"/>
  <c r="G358" i="4"/>
  <c r="F358" i="4"/>
  <c r="E358" i="4"/>
  <c r="A358" i="4"/>
  <c r="B359" i="4"/>
  <c r="D358" i="4"/>
  <c r="C358" i="4"/>
  <c r="L356" i="4"/>
  <c r="M357" i="4"/>
  <c r="R356" i="4"/>
  <c r="Q356" i="4"/>
  <c r="P356" i="4"/>
  <c r="O356" i="4"/>
  <c r="N356" i="4"/>
  <c r="B361" i="6" l="1"/>
  <c r="G360" i="6"/>
  <c r="F360" i="6"/>
  <c r="E360" i="6"/>
  <c r="D360" i="6"/>
  <c r="C360" i="6"/>
  <c r="A360" i="6"/>
  <c r="G359" i="4"/>
  <c r="B360" i="4"/>
  <c r="F359" i="4"/>
  <c r="E359" i="4"/>
  <c r="D359" i="4"/>
  <c r="C359" i="4"/>
  <c r="A359" i="4"/>
  <c r="N357" i="4"/>
  <c r="L357" i="4"/>
  <c r="M358" i="4"/>
  <c r="R357" i="4"/>
  <c r="P357" i="4"/>
  <c r="O357" i="4"/>
  <c r="Q357" i="4"/>
  <c r="D361" i="6" l="1"/>
  <c r="C361" i="6"/>
  <c r="A361" i="6"/>
  <c r="E361" i="6"/>
  <c r="B362" i="6"/>
  <c r="G361" i="6"/>
  <c r="F361" i="6"/>
  <c r="M359" i="4"/>
  <c r="P358" i="4"/>
  <c r="O358" i="4"/>
  <c r="N358" i="4"/>
  <c r="L358" i="4"/>
  <c r="R358" i="4"/>
  <c r="Q358" i="4"/>
  <c r="B361" i="4"/>
  <c r="F360" i="4"/>
  <c r="E360" i="4"/>
  <c r="D360" i="4"/>
  <c r="A360" i="4"/>
  <c r="G360" i="4"/>
  <c r="C360" i="4"/>
  <c r="B363" i="6" l="1"/>
  <c r="G362" i="6"/>
  <c r="F362" i="6"/>
  <c r="E362" i="6"/>
  <c r="D362" i="6"/>
  <c r="C362" i="6"/>
  <c r="A362" i="6"/>
  <c r="A361" i="4"/>
  <c r="B362" i="4"/>
  <c r="G361" i="4"/>
  <c r="F361" i="4"/>
  <c r="E361" i="4"/>
  <c r="D361" i="4"/>
  <c r="C361" i="4"/>
  <c r="L359" i="4"/>
  <c r="M360" i="4"/>
  <c r="R359" i="4"/>
  <c r="Q359" i="4"/>
  <c r="P359" i="4"/>
  <c r="O359" i="4"/>
  <c r="N359" i="4"/>
  <c r="F363" i="6" l="1"/>
  <c r="E363" i="6"/>
  <c r="D363" i="6"/>
  <c r="C363" i="6"/>
  <c r="A363" i="6"/>
  <c r="G363" i="6"/>
  <c r="B364" i="6"/>
  <c r="O360" i="4"/>
  <c r="N360" i="4"/>
  <c r="R360" i="4"/>
  <c r="Q360" i="4"/>
  <c r="P360" i="4"/>
  <c r="M361" i="4"/>
  <c r="L360" i="4"/>
  <c r="D362" i="4"/>
  <c r="C362" i="4"/>
  <c r="A362" i="4"/>
  <c r="B363" i="4"/>
  <c r="F362" i="4"/>
  <c r="E362" i="4"/>
  <c r="G362" i="4"/>
  <c r="B365" i="6" l="1"/>
  <c r="G364" i="6"/>
  <c r="F364" i="6"/>
  <c r="E364" i="6"/>
  <c r="C364" i="6"/>
  <c r="A364" i="6"/>
  <c r="D364" i="6"/>
  <c r="Q361" i="4"/>
  <c r="P361" i="4"/>
  <c r="O361" i="4"/>
  <c r="R361" i="4"/>
  <c r="M362" i="4"/>
  <c r="N361" i="4"/>
  <c r="L361" i="4"/>
  <c r="A363" i="4"/>
  <c r="B364" i="4"/>
  <c r="F363" i="4"/>
  <c r="E363" i="4"/>
  <c r="D363" i="4"/>
  <c r="C363" i="4"/>
  <c r="G363" i="4"/>
  <c r="G365" i="6" l="1"/>
  <c r="F365" i="6"/>
  <c r="E365" i="6"/>
  <c r="D365" i="6"/>
  <c r="C365" i="6"/>
  <c r="A365" i="6"/>
  <c r="B366" i="6"/>
  <c r="C364" i="4"/>
  <c r="A364" i="4"/>
  <c r="G364" i="4"/>
  <c r="F364" i="4"/>
  <c r="E364" i="4"/>
  <c r="D364" i="4"/>
  <c r="B365" i="4"/>
  <c r="R362" i="4"/>
  <c r="Q362" i="4"/>
  <c r="N362" i="4"/>
  <c r="L362" i="4"/>
  <c r="M363" i="4"/>
  <c r="P362" i="4"/>
  <c r="O362" i="4"/>
  <c r="A366" i="6" l="1"/>
  <c r="B367" i="6"/>
  <c r="G366" i="6"/>
  <c r="F366" i="6"/>
  <c r="E366" i="6"/>
  <c r="D366" i="6"/>
  <c r="C366" i="6"/>
  <c r="M364" i="4"/>
  <c r="R363" i="4"/>
  <c r="Q363" i="4"/>
  <c r="P363" i="4"/>
  <c r="O363" i="4"/>
  <c r="N363" i="4"/>
  <c r="L363" i="4"/>
  <c r="E365" i="4"/>
  <c r="D365" i="4"/>
  <c r="C365" i="4"/>
  <c r="G365" i="4"/>
  <c r="F365" i="4"/>
  <c r="B366" i="4"/>
  <c r="A365" i="4"/>
  <c r="B368" i="6" l="1"/>
  <c r="G367" i="6"/>
  <c r="F367" i="6"/>
  <c r="E367" i="6"/>
  <c r="D367" i="6"/>
  <c r="C367" i="6"/>
  <c r="A367" i="6"/>
  <c r="G366" i="4"/>
  <c r="F366" i="4"/>
  <c r="E366" i="4"/>
  <c r="B367" i="4"/>
  <c r="D366" i="4"/>
  <c r="C366" i="4"/>
  <c r="A366" i="4"/>
  <c r="L364" i="4"/>
  <c r="M365" i="4"/>
  <c r="R364" i="4"/>
  <c r="Q364" i="4"/>
  <c r="P364" i="4"/>
  <c r="N364" i="4"/>
  <c r="O364" i="4"/>
  <c r="C368" i="6" l="1"/>
  <c r="A368" i="6"/>
  <c r="B369" i="6"/>
  <c r="E368" i="6"/>
  <c r="D368" i="6"/>
  <c r="G368" i="6"/>
  <c r="F368" i="6"/>
  <c r="G367" i="4"/>
  <c r="D367" i="4"/>
  <c r="C367" i="4"/>
  <c r="B368" i="4"/>
  <c r="F367" i="4"/>
  <c r="E367" i="4"/>
  <c r="A367" i="4"/>
  <c r="N365" i="4"/>
  <c r="L365" i="4"/>
  <c r="M366" i="4"/>
  <c r="R365" i="4"/>
  <c r="Q365" i="4"/>
  <c r="P365" i="4"/>
  <c r="O365" i="4"/>
  <c r="B370" i="6" l="1"/>
  <c r="G369" i="6"/>
  <c r="F369" i="6"/>
  <c r="E369" i="6"/>
  <c r="D369" i="6"/>
  <c r="C369" i="6"/>
  <c r="A369" i="6"/>
  <c r="M367" i="4"/>
  <c r="P366" i="4"/>
  <c r="O366" i="4"/>
  <c r="N366" i="4"/>
  <c r="L366" i="4"/>
  <c r="R366" i="4"/>
  <c r="Q366" i="4"/>
  <c r="B369" i="4"/>
  <c r="G368" i="4"/>
  <c r="F368" i="4"/>
  <c r="E368" i="4"/>
  <c r="D368" i="4"/>
  <c r="C368" i="4"/>
  <c r="A368" i="4"/>
  <c r="E370" i="6" l="1"/>
  <c r="D370" i="6"/>
  <c r="C370" i="6"/>
  <c r="A370" i="6"/>
  <c r="G370" i="6"/>
  <c r="F370" i="6"/>
  <c r="B371" i="6"/>
  <c r="A369" i="4"/>
  <c r="B370" i="4"/>
  <c r="G369" i="4"/>
  <c r="F369" i="4"/>
  <c r="D369" i="4"/>
  <c r="C369" i="4"/>
  <c r="E369" i="4"/>
  <c r="L367" i="4"/>
  <c r="M368" i="4"/>
  <c r="R367" i="4"/>
  <c r="Q367" i="4"/>
  <c r="P367" i="4"/>
  <c r="O367" i="4"/>
  <c r="N367" i="4"/>
  <c r="B372" i="6" l="1"/>
  <c r="G371" i="6"/>
  <c r="F371" i="6"/>
  <c r="E371" i="6"/>
  <c r="D371" i="6"/>
  <c r="C371" i="6"/>
  <c r="A371" i="6"/>
  <c r="O368" i="4"/>
  <c r="N368" i="4"/>
  <c r="R368" i="4"/>
  <c r="Q368" i="4"/>
  <c r="P368" i="4"/>
  <c r="L368" i="4"/>
  <c r="M369" i="4"/>
  <c r="D370" i="4"/>
  <c r="C370" i="4"/>
  <c r="A370" i="4"/>
  <c r="B371" i="4"/>
  <c r="G370" i="4"/>
  <c r="F370" i="4"/>
  <c r="E370" i="4"/>
  <c r="G372" i="6" l="1"/>
  <c r="F372" i="6"/>
  <c r="E372" i="6"/>
  <c r="D372" i="6"/>
  <c r="C372" i="6"/>
  <c r="A372" i="6"/>
  <c r="B373" i="6"/>
  <c r="A371" i="4"/>
  <c r="B372" i="4"/>
  <c r="F371" i="4"/>
  <c r="E371" i="4"/>
  <c r="D371" i="4"/>
  <c r="C371" i="4"/>
  <c r="G371" i="4"/>
  <c r="Q369" i="4"/>
  <c r="P369" i="4"/>
  <c r="O369" i="4"/>
  <c r="R369" i="4"/>
  <c r="L369" i="4"/>
  <c r="M370" i="4"/>
  <c r="N369" i="4"/>
  <c r="B374" i="6" l="1"/>
  <c r="G373" i="6"/>
  <c r="F373" i="6"/>
  <c r="E373" i="6"/>
  <c r="D373" i="6"/>
  <c r="C373" i="6"/>
  <c r="A373" i="6"/>
  <c r="R370" i="4"/>
  <c r="Q370" i="4"/>
  <c r="P370" i="4"/>
  <c r="O370" i="4"/>
  <c r="N370" i="4"/>
  <c r="L370" i="4"/>
  <c r="M371" i="4"/>
  <c r="C372" i="4"/>
  <c r="A372" i="4"/>
  <c r="G372" i="4"/>
  <c r="F372" i="4"/>
  <c r="E372" i="4"/>
  <c r="D372" i="4"/>
  <c r="B373" i="4"/>
  <c r="B375" i="6" l="1"/>
  <c r="G374" i="6"/>
  <c r="F374" i="6"/>
  <c r="E374" i="6"/>
  <c r="D374" i="6"/>
  <c r="C374" i="6"/>
  <c r="A374" i="6"/>
  <c r="E373" i="4"/>
  <c r="D373" i="4"/>
  <c r="C373" i="4"/>
  <c r="G373" i="4"/>
  <c r="F373" i="4"/>
  <c r="B374" i="4"/>
  <c r="A373" i="4"/>
  <c r="P371" i="4"/>
  <c r="O371" i="4"/>
  <c r="N371" i="4"/>
  <c r="L371" i="4"/>
  <c r="M372" i="4"/>
  <c r="R371" i="4"/>
  <c r="Q371" i="4"/>
  <c r="A375" i="6" l="1"/>
  <c r="B376" i="6"/>
  <c r="E375" i="6"/>
  <c r="D375" i="6"/>
  <c r="C375" i="6"/>
  <c r="G375" i="6"/>
  <c r="F375" i="6"/>
  <c r="L372" i="4"/>
  <c r="M373" i="4"/>
  <c r="R372" i="4"/>
  <c r="Q372" i="4"/>
  <c r="P372" i="4"/>
  <c r="O372" i="4"/>
  <c r="N372" i="4"/>
  <c r="G374" i="4"/>
  <c r="F374" i="4"/>
  <c r="E374" i="4"/>
  <c r="C374" i="4"/>
  <c r="A374" i="4"/>
  <c r="B375" i="4"/>
  <c r="D374" i="4"/>
  <c r="B377" i="6" l="1"/>
  <c r="G376" i="6"/>
  <c r="F376" i="6"/>
  <c r="E376" i="6"/>
  <c r="D376" i="6"/>
  <c r="C376" i="6"/>
  <c r="A376" i="6"/>
  <c r="G375" i="4"/>
  <c r="E375" i="4"/>
  <c r="B376" i="4"/>
  <c r="F375" i="4"/>
  <c r="D375" i="4"/>
  <c r="C375" i="4"/>
  <c r="A375" i="4"/>
  <c r="N373" i="4"/>
  <c r="L373" i="4"/>
  <c r="M374" i="4"/>
  <c r="R373" i="4"/>
  <c r="P373" i="4"/>
  <c r="O373" i="4"/>
  <c r="Q373" i="4"/>
  <c r="D377" i="6" l="1"/>
  <c r="C377" i="6"/>
  <c r="A377" i="6"/>
  <c r="G377" i="6"/>
  <c r="F377" i="6"/>
  <c r="E377" i="6"/>
  <c r="B378" i="6"/>
  <c r="M375" i="4"/>
  <c r="P374" i="4"/>
  <c r="O374" i="4"/>
  <c r="N374" i="4"/>
  <c r="L374" i="4"/>
  <c r="R374" i="4"/>
  <c r="Q374" i="4"/>
  <c r="G376" i="4"/>
  <c r="B377" i="4"/>
  <c r="F376" i="4"/>
  <c r="D376" i="4"/>
  <c r="C376" i="4"/>
  <c r="A376" i="4"/>
  <c r="E376" i="4"/>
  <c r="B379" i="6" l="1"/>
  <c r="G378" i="6"/>
  <c r="F378" i="6"/>
  <c r="E378" i="6"/>
  <c r="D378" i="6"/>
  <c r="C378" i="6"/>
  <c r="A378" i="6"/>
  <c r="A377" i="4"/>
  <c r="B378" i="4"/>
  <c r="C377" i="4"/>
  <c r="G377" i="4"/>
  <c r="F377" i="4"/>
  <c r="E377" i="4"/>
  <c r="D377" i="4"/>
  <c r="L375" i="4"/>
  <c r="M376" i="4"/>
  <c r="R375" i="4"/>
  <c r="Q375" i="4"/>
  <c r="P375" i="4"/>
  <c r="O375" i="4"/>
  <c r="N375" i="4"/>
  <c r="F379" i="6" l="1"/>
  <c r="E379" i="6"/>
  <c r="D379" i="6"/>
  <c r="C379" i="6"/>
  <c r="A379" i="6"/>
  <c r="B380" i="6"/>
  <c r="G379" i="6"/>
  <c r="O376" i="4"/>
  <c r="N376" i="4"/>
  <c r="M377" i="4"/>
  <c r="R376" i="4"/>
  <c r="Q376" i="4"/>
  <c r="P376" i="4"/>
  <c r="L376" i="4"/>
  <c r="D378" i="4"/>
  <c r="C378" i="4"/>
  <c r="A378" i="4"/>
  <c r="B379" i="4"/>
  <c r="G378" i="4"/>
  <c r="F378" i="4"/>
  <c r="E378" i="4"/>
  <c r="B381" i="6" l="1"/>
  <c r="G380" i="6"/>
  <c r="F380" i="6"/>
  <c r="E380" i="6"/>
  <c r="D380" i="6"/>
  <c r="C380" i="6"/>
  <c r="A380" i="6"/>
  <c r="A379" i="4"/>
  <c r="B380" i="4"/>
  <c r="F379" i="4"/>
  <c r="E379" i="4"/>
  <c r="D379" i="4"/>
  <c r="C379" i="4"/>
  <c r="G379" i="4"/>
  <c r="Q377" i="4"/>
  <c r="P377" i="4"/>
  <c r="O377" i="4"/>
  <c r="M378" i="4"/>
  <c r="R377" i="4"/>
  <c r="N377" i="4"/>
  <c r="L377" i="4"/>
  <c r="G381" i="6" l="1"/>
  <c r="F381" i="6"/>
  <c r="E381" i="6"/>
  <c r="D381" i="6"/>
  <c r="C381" i="6"/>
  <c r="A381" i="6"/>
  <c r="B382" i="6"/>
  <c r="R378" i="4"/>
  <c r="Q378" i="4"/>
  <c r="O378" i="4"/>
  <c r="N378" i="4"/>
  <c r="M379" i="4"/>
  <c r="P378" i="4"/>
  <c r="L378" i="4"/>
  <c r="B381" i="4"/>
  <c r="C380" i="4"/>
  <c r="A380" i="4"/>
  <c r="G380" i="4"/>
  <c r="F380" i="4"/>
  <c r="E380" i="4"/>
  <c r="D380" i="4"/>
  <c r="A382" i="6" l="1"/>
  <c r="B383" i="6"/>
  <c r="G382" i="6"/>
  <c r="E382" i="6"/>
  <c r="D382" i="6"/>
  <c r="C382" i="6"/>
  <c r="F382" i="6"/>
  <c r="F381" i="4"/>
  <c r="E381" i="4"/>
  <c r="D381" i="4"/>
  <c r="A381" i="4"/>
  <c r="B382" i="4"/>
  <c r="G381" i="4"/>
  <c r="C381" i="4"/>
  <c r="Q379" i="4"/>
  <c r="P379" i="4"/>
  <c r="O379" i="4"/>
  <c r="R379" i="4"/>
  <c r="N379" i="4"/>
  <c r="M380" i="4"/>
  <c r="L379" i="4"/>
  <c r="B384" i="6" l="1"/>
  <c r="G383" i="6"/>
  <c r="F383" i="6"/>
  <c r="E383" i="6"/>
  <c r="D383" i="6"/>
  <c r="C383" i="6"/>
  <c r="A383" i="6"/>
  <c r="R380" i="4"/>
  <c r="Q380" i="4"/>
  <c r="L380" i="4"/>
  <c r="M381" i="4"/>
  <c r="P380" i="4"/>
  <c r="O380" i="4"/>
  <c r="N380" i="4"/>
  <c r="D382" i="4"/>
  <c r="G382" i="4"/>
  <c r="E382" i="4"/>
  <c r="C382" i="4"/>
  <c r="B383" i="4"/>
  <c r="F382" i="4"/>
  <c r="A382" i="4"/>
  <c r="C384" i="6" l="1"/>
  <c r="A384" i="6"/>
  <c r="B385" i="6"/>
  <c r="G384" i="6"/>
  <c r="F384" i="6"/>
  <c r="E384" i="6"/>
  <c r="D384" i="6"/>
  <c r="A383" i="4"/>
  <c r="B384" i="4"/>
  <c r="F383" i="4"/>
  <c r="G383" i="4"/>
  <c r="D383" i="4"/>
  <c r="C383" i="4"/>
  <c r="E383" i="4"/>
  <c r="M382" i="4"/>
  <c r="O381" i="4"/>
  <c r="N381" i="4"/>
  <c r="L381" i="4"/>
  <c r="R381" i="4"/>
  <c r="Q381" i="4"/>
  <c r="P381" i="4"/>
  <c r="B386" i="6" l="1"/>
  <c r="G385" i="6"/>
  <c r="F385" i="6"/>
  <c r="E385" i="6"/>
  <c r="D385" i="6"/>
  <c r="C385" i="6"/>
  <c r="A385" i="6"/>
  <c r="R382" i="4"/>
  <c r="L382" i="4"/>
  <c r="M383" i="4"/>
  <c r="Q382" i="4"/>
  <c r="P382" i="4"/>
  <c r="O382" i="4"/>
  <c r="N382" i="4"/>
  <c r="C384" i="4"/>
  <c r="A384" i="4"/>
  <c r="B385" i="4"/>
  <c r="G384" i="4"/>
  <c r="F384" i="4"/>
  <c r="E384" i="4"/>
  <c r="D384" i="4"/>
  <c r="E386" i="6" l="1"/>
  <c r="D386" i="6"/>
  <c r="C386" i="6"/>
  <c r="A386" i="6"/>
  <c r="B387" i="6"/>
  <c r="G386" i="6"/>
  <c r="F386" i="6"/>
  <c r="E385" i="4"/>
  <c r="D385" i="4"/>
  <c r="C385" i="4"/>
  <c r="G385" i="4"/>
  <c r="A385" i="4"/>
  <c r="B386" i="4"/>
  <c r="F385" i="4"/>
  <c r="R383" i="4"/>
  <c r="Q383" i="4"/>
  <c r="P383" i="4"/>
  <c r="N383" i="4"/>
  <c r="L383" i="4"/>
  <c r="M384" i="4"/>
  <c r="O383" i="4"/>
  <c r="B388" i="6" l="1"/>
  <c r="G387" i="6"/>
  <c r="F387" i="6"/>
  <c r="E387" i="6"/>
  <c r="D387" i="6"/>
  <c r="C387" i="6"/>
  <c r="A387" i="6"/>
  <c r="L384" i="4"/>
  <c r="M385" i="4"/>
  <c r="R384" i="4"/>
  <c r="Q384" i="4"/>
  <c r="P384" i="4"/>
  <c r="N384" i="4"/>
  <c r="O384" i="4"/>
  <c r="G386" i="4"/>
  <c r="F386" i="4"/>
  <c r="E386" i="4"/>
  <c r="B387" i="4"/>
  <c r="D386" i="4"/>
  <c r="A386" i="4"/>
  <c r="C386" i="4"/>
  <c r="G388" i="6" l="1"/>
  <c r="F388" i="6"/>
  <c r="E388" i="6"/>
  <c r="D388" i="6"/>
  <c r="C388" i="6"/>
  <c r="A388" i="6"/>
  <c r="B389" i="6"/>
  <c r="N385" i="4"/>
  <c r="L385" i="4"/>
  <c r="M386" i="4"/>
  <c r="R385" i="4"/>
  <c r="Q385" i="4"/>
  <c r="P385" i="4"/>
  <c r="O385" i="4"/>
  <c r="G387" i="4"/>
  <c r="A387" i="4"/>
  <c r="B388" i="4"/>
  <c r="F387" i="4"/>
  <c r="E387" i="4"/>
  <c r="D387" i="4"/>
  <c r="C387" i="4"/>
  <c r="B390" i="6" l="1"/>
  <c r="G389" i="6"/>
  <c r="F389" i="6"/>
  <c r="E389" i="6"/>
  <c r="D389" i="6"/>
  <c r="C389" i="6"/>
  <c r="A389" i="6"/>
  <c r="M387" i="4"/>
  <c r="P386" i="4"/>
  <c r="R386" i="4"/>
  <c r="O386" i="4"/>
  <c r="N386" i="4"/>
  <c r="L386" i="4"/>
  <c r="Q386" i="4"/>
  <c r="B389" i="4"/>
  <c r="G388" i="4"/>
  <c r="F388" i="4"/>
  <c r="D388" i="4"/>
  <c r="C388" i="4"/>
  <c r="A388" i="4"/>
  <c r="E388" i="4"/>
  <c r="B391" i="6" l="1"/>
  <c r="G390" i="6"/>
  <c r="F390" i="6"/>
  <c r="E390" i="6"/>
  <c r="D390" i="6"/>
  <c r="C390" i="6"/>
  <c r="A390" i="6"/>
  <c r="B390" i="4"/>
  <c r="G389" i="4"/>
  <c r="F389" i="4"/>
  <c r="E389" i="4"/>
  <c r="D389" i="4"/>
  <c r="C389" i="4"/>
  <c r="A389" i="4"/>
  <c r="L387" i="4"/>
  <c r="M388" i="4"/>
  <c r="R387" i="4"/>
  <c r="Q387" i="4"/>
  <c r="P387" i="4"/>
  <c r="O387" i="4"/>
  <c r="N387" i="4"/>
  <c r="A391" i="6" l="1"/>
  <c r="B392" i="6"/>
  <c r="G391" i="6"/>
  <c r="F391" i="6"/>
  <c r="E391" i="6"/>
  <c r="D391" i="6"/>
  <c r="C391" i="6"/>
  <c r="O388" i="4"/>
  <c r="N388" i="4"/>
  <c r="R388" i="4"/>
  <c r="L388" i="4"/>
  <c r="M389" i="4"/>
  <c r="Q388" i="4"/>
  <c r="P388" i="4"/>
  <c r="D390" i="4"/>
  <c r="F390" i="4"/>
  <c r="E390" i="4"/>
  <c r="C390" i="4"/>
  <c r="B391" i="4"/>
  <c r="G390" i="4"/>
  <c r="A390" i="4"/>
  <c r="B393" i="6" l="1"/>
  <c r="G392" i="6"/>
  <c r="F392" i="6"/>
  <c r="E392" i="6"/>
  <c r="D392" i="6"/>
  <c r="C392" i="6"/>
  <c r="A392" i="6"/>
  <c r="A391" i="4"/>
  <c r="B392" i="4"/>
  <c r="F391" i="4"/>
  <c r="D391" i="4"/>
  <c r="G391" i="4"/>
  <c r="E391" i="4"/>
  <c r="C391" i="4"/>
  <c r="Q389" i="4"/>
  <c r="P389" i="4"/>
  <c r="O389" i="4"/>
  <c r="R389" i="4"/>
  <c r="N389" i="4"/>
  <c r="L389" i="4"/>
  <c r="M390" i="4"/>
  <c r="D393" i="6" l="1"/>
  <c r="C393" i="6"/>
  <c r="A393" i="6"/>
  <c r="B394" i="6"/>
  <c r="G393" i="6"/>
  <c r="F393" i="6"/>
  <c r="E393" i="6"/>
  <c r="R390" i="4"/>
  <c r="Q390" i="4"/>
  <c r="M391" i="4"/>
  <c r="P390" i="4"/>
  <c r="O390" i="4"/>
  <c r="N390" i="4"/>
  <c r="L390" i="4"/>
  <c r="C392" i="4"/>
  <c r="A392" i="4"/>
  <c r="F392" i="4"/>
  <c r="B393" i="4"/>
  <c r="G392" i="4"/>
  <c r="E392" i="4"/>
  <c r="D392" i="4"/>
  <c r="B395" i="6" l="1"/>
  <c r="G394" i="6"/>
  <c r="F394" i="6"/>
  <c r="E394" i="6"/>
  <c r="D394" i="6"/>
  <c r="C394" i="6"/>
  <c r="A394" i="6"/>
  <c r="Q391" i="4"/>
  <c r="P391" i="4"/>
  <c r="O391" i="4"/>
  <c r="L391" i="4"/>
  <c r="M392" i="4"/>
  <c r="R391" i="4"/>
  <c r="N391" i="4"/>
  <c r="E393" i="4"/>
  <c r="D393" i="4"/>
  <c r="C393" i="4"/>
  <c r="G393" i="4"/>
  <c r="A393" i="4"/>
  <c r="B394" i="4"/>
  <c r="F393" i="4"/>
  <c r="F395" i="6" l="1"/>
  <c r="E395" i="6"/>
  <c r="D395" i="6"/>
  <c r="C395" i="6"/>
  <c r="A395" i="6"/>
  <c r="B396" i="6"/>
  <c r="G395" i="6"/>
  <c r="G394" i="4"/>
  <c r="F394" i="4"/>
  <c r="E394" i="4"/>
  <c r="B395" i="4"/>
  <c r="D394" i="4"/>
  <c r="C394" i="4"/>
  <c r="A394" i="4"/>
  <c r="L392" i="4"/>
  <c r="M393" i="4"/>
  <c r="R392" i="4"/>
  <c r="Q392" i="4"/>
  <c r="P392" i="4"/>
  <c r="O392" i="4"/>
  <c r="N392" i="4"/>
  <c r="B397" i="6" l="1"/>
  <c r="G396" i="6"/>
  <c r="F396" i="6"/>
  <c r="E396" i="6"/>
  <c r="D396" i="6"/>
  <c r="C396" i="6"/>
  <c r="A396" i="6"/>
  <c r="G395" i="4"/>
  <c r="F395" i="4"/>
  <c r="E395" i="4"/>
  <c r="D395" i="4"/>
  <c r="A395" i="4"/>
  <c r="B396" i="4"/>
  <c r="C395" i="4"/>
  <c r="N393" i="4"/>
  <c r="L393" i="4"/>
  <c r="M394" i="4"/>
  <c r="O393" i="4"/>
  <c r="R393" i="4"/>
  <c r="Q393" i="4"/>
  <c r="P393" i="4"/>
  <c r="G397" i="6" l="1"/>
  <c r="F397" i="6"/>
  <c r="E397" i="6"/>
  <c r="D397" i="6"/>
  <c r="C397" i="6"/>
  <c r="A397" i="6"/>
  <c r="B398" i="6"/>
  <c r="B397" i="4"/>
  <c r="G396" i="4"/>
  <c r="F396" i="4"/>
  <c r="E396" i="4"/>
  <c r="D396" i="4"/>
  <c r="C396" i="4"/>
  <c r="A396" i="4"/>
  <c r="M395" i="4"/>
  <c r="P394" i="4"/>
  <c r="N394" i="4"/>
  <c r="L394" i="4"/>
  <c r="R394" i="4"/>
  <c r="Q394" i="4"/>
  <c r="O394" i="4"/>
  <c r="A398" i="6" l="1"/>
  <c r="B399" i="6"/>
  <c r="G398" i="6"/>
  <c r="F398" i="6"/>
  <c r="E398" i="6"/>
  <c r="D398" i="6"/>
  <c r="C398" i="6"/>
  <c r="L395" i="4"/>
  <c r="M396" i="4"/>
  <c r="R395" i="4"/>
  <c r="P395" i="4"/>
  <c r="O395" i="4"/>
  <c r="N395" i="4"/>
  <c r="Q395" i="4"/>
  <c r="B398" i="4"/>
  <c r="G397" i="4"/>
  <c r="F397" i="4"/>
  <c r="D397" i="4"/>
  <c r="C397" i="4"/>
  <c r="A397" i="4"/>
  <c r="E397" i="4"/>
  <c r="B400" i="6" l="1"/>
  <c r="G399" i="6"/>
  <c r="F399" i="6"/>
  <c r="E399" i="6"/>
  <c r="D399" i="6"/>
  <c r="C399" i="6"/>
  <c r="A399" i="6"/>
  <c r="D398" i="4"/>
  <c r="C398" i="4"/>
  <c r="A398" i="4"/>
  <c r="B399" i="4"/>
  <c r="G398" i="4"/>
  <c r="F398" i="4"/>
  <c r="E398" i="4"/>
  <c r="O396" i="4"/>
  <c r="N396" i="4"/>
  <c r="R396" i="4"/>
  <c r="Q396" i="4"/>
  <c r="P396" i="4"/>
  <c r="L396" i="4"/>
  <c r="M397" i="4"/>
  <c r="C400" i="6" l="1"/>
  <c r="A400" i="6"/>
  <c r="B401" i="6"/>
  <c r="D400" i="6"/>
  <c r="G400" i="6"/>
  <c r="F400" i="6"/>
  <c r="E400" i="6"/>
  <c r="Q397" i="4"/>
  <c r="P397" i="4"/>
  <c r="O397" i="4"/>
  <c r="R397" i="4"/>
  <c r="L397" i="4"/>
  <c r="M398" i="4"/>
  <c r="N397" i="4"/>
  <c r="A399" i="4"/>
  <c r="B400" i="4"/>
  <c r="F399" i="4"/>
  <c r="E399" i="4"/>
  <c r="D399" i="4"/>
  <c r="C399" i="4"/>
  <c r="G399" i="4"/>
  <c r="B402" i="6" l="1"/>
  <c r="G401" i="6"/>
  <c r="F401" i="6"/>
  <c r="E401" i="6"/>
  <c r="D401" i="6"/>
  <c r="C401" i="6"/>
  <c r="A401" i="6"/>
  <c r="R398" i="4"/>
  <c r="Q398" i="4"/>
  <c r="P398" i="4"/>
  <c r="O398" i="4"/>
  <c r="N398" i="4"/>
  <c r="L398" i="4"/>
  <c r="M399" i="4"/>
  <c r="C400" i="4"/>
  <c r="A400" i="4"/>
  <c r="G400" i="4"/>
  <c r="F400" i="4"/>
  <c r="E400" i="4"/>
  <c r="D400" i="4"/>
  <c r="B401" i="4"/>
  <c r="E402" i="6" l="1"/>
  <c r="D402" i="6"/>
  <c r="C402" i="6"/>
  <c r="A402" i="6"/>
  <c r="B403" i="6"/>
  <c r="G402" i="6"/>
  <c r="F402" i="6"/>
  <c r="E401" i="4"/>
  <c r="D401" i="4"/>
  <c r="C401" i="4"/>
  <c r="G401" i="4"/>
  <c r="F401" i="4"/>
  <c r="B402" i="4"/>
  <c r="A401" i="4"/>
  <c r="P399" i="4"/>
  <c r="O399" i="4"/>
  <c r="N399" i="4"/>
  <c r="L399" i="4"/>
  <c r="M400" i="4"/>
  <c r="R399" i="4"/>
  <c r="Q399" i="4"/>
  <c r="B404" i="6" l="1"/>
  <c r="G403" i="6"/>
  <c r="F403" i="6"/>
  <c r="E403" i="6"/>
  <c r="D403" i="6"/>
  <c r="C403" i="6"/>
  <c r="A403" i="6"/>
  <c r="L400" i="4"/>
  <c r="M401" i="4"/>
  <c r="R400" i="4"/>
  <c r="Q400" i="4"/>
  <c r="P400" i="4"/>
  <c r="O400" i="4"/>
  <c r="N400" i="4"/>
  <c r="G402" i="4"/>
  <c r="F402" i="4"/>
  <c r="E402" i="4"/>
  <c r="A402" i="4"/>
  <c r="B403" i="4"/>
  <c r="D402" i="4"/>
  <c r="C402" i="4"/>
  <c r="G404" i="6" l="1"/>
  <c r="F404" i="6"/>
  <c r="E404" i="6"/>
  <c r="D404" i="6"/>
  <c r="C404" i="6"/>
  <c r="A404" i="6"/>
  <c r="B405" i="6"/>
  <c r="B404" i="4"/>
  <c r="G403" i="4"/>
  <c r="F403" i="4"/>
  <c r="E403" i="4"/>
  <c r="D403" i="4"/>
  <c r="C403" i="4"/>
  <c r="A403" i="4"/>
  <c r="N401" i="4"/>
  <c r="L401" i="4"/>
  <c r="M402" i="4"/>
  <c r="R401" i="4"/>
  <c r="P401" i="4"/>
  <c r="O401" i="4"/>
  <c r="Q401" i="4"/>
  <c r="B406" i="6" l="1"/>
  <c r="G405" i="6"/>
  <c r="F405" i="6"/>
  <c r="A405" i="6"/>
  <c r="E405" i="6"/>
  <c r="D405" i="6"/>
  <c r="C405" i="6"/>
  <c r="M403" i="4"/>
  <c r="P402" i="4"/>
  <c r="O402" i="4"/>
  <c r="N402" i="4"/>
  <c r="L402" i="4"/>
  <c r="R402" i="4"/>
  <c r="Q402" i="4"/>
  <c r="B405" i="4"/>
  <c r="G404" i="4"/>
  <c r="F404" i="4"/>
  <c r="E404" i="4"/>
  <c r="C404" i="4"/>
  <c r="A404" i="4"/>
  <c r="D404" i="4"/>
  <c r="B407" i="6" l="1"/>
  <c r="G406" i="6"/>
  <c r="F406" i="6"/>
  <c r="E406" i="6"/>
  <c r="D406" i="6"/>
  <c r="C406" i="6"/>
  <c r="A406" i="6"/>
  <c r="D405" i="4"/>
  <c r="B406" i="4"/>
  <c r="E405" i="4"/>
  <c r="C405" i="4"/>
  <c r="A405" i="4"/>
  <c r="G405" i="4"/>
  <c r="F405" i="4"/>
  <c r="L403" i="4"/>
  <c r="R403" i="4"/>
  <c r="Q403" i="4"/>
  <c r="P403" i="4"/>
  <c r="O403" i="4"/>
  <c r="N403" i="4"/>
  <c r="M404" i="4"/>
  <c r="A407" i="6" l="1"/>
  <c r="B408" i="6"/>
  <c r="D407" i="6"/>
  <c r="C407" i="6"/>
  <c r="G407" i="6"/>
  <c r="F407" i="6"/>
  <c r="E407" i="6"/>
  <c r="P404" i="4"/>
  <c r="Q404" i="4"/>
  <c r="O404" i="4"/>
  <c r="N404" i="4"/>
  <c r="R404" i="4"/>
  <c r="M405" i="4"/>
  <c r="L404" i="4"/>
  <c r="B407" i="4"/>
  <c r="F406" i="4"/>
  <c r="C406" i="4"/>
  <c r="A406" i="4"/>
  <c r="G406" i="4"/>
  <c r="E406" i="4"/>
  <c r="D406" i="4"/>
  <c r="B409" i="6" l="1"/>
  <c r="G408" i="6"/>
  <c r="F408" i="6"/>
  <c r="E408" i="6"/>
  <c r="D408" i="6"/>
  <c r="C408" i="6"/>
  <c r="A408" i="6"/>
  <c r="G407" i="4"/>
  <c r="F407" i="4"/>
  <c r="E407" i="4"/>
  <c r="A407" i="4"/>
  <c r="B408" i="4"/>
  <c r="D407" i="4"/>
  <c r="C407" i="4"/>
  <c r="R405" i="4"/>
  <c r="M406" i="4"/>
  <c r="Q405" i="4"/>
  <c r="P405" i="4"/>
  <c r="O405" i="4"/>
  <c r="N405" i="4"/>
  <c r="L405" i="4"/>
  <c r="D409" i="6" l="1"/>
  <c r="C409" i="6"/>
  <c r="A409" i="6"/>
  <c r="B410" i="6"/>
  <c r="G409" i="6"/>
  <c r="F409" i="6"/>
  <c r="E409" i="6"/>
  <c r="D408" i="4"/>
  <c r="B409" i="4"/>
  <c r="G408" i="4"/>
  <c r="F408" i="4"/>
  <c r="E408" i="4"/>
  <c r="C408" i="4"/>
  <c r="A408" i="4"/>
  <c r="L406" i="4"/>
  <c r="M407" i="4"/>
  <c r="R406" i="4"/>
  <c r="Q406" i="4"/>
  <c r="O406" i="4"/>
  <c r="N406" i="4"/>
  <c r="P406" i="4"/>
  <c r="B411" i="6" l="1"/>
  <c r="G410" i="6"/>
  <c r="F410" i="6"/>
  <c r="E410" i="6"/>
  <c r="D410" i="6"/>
  <c r="C410" i="6"/>
  <c r="A410" i="6"/>
  <c r="F409" i="4"/>
  <c r="B410" i="4"/>
  <c r="C409" i="4"/>
  <c r="A409" i="4"/>
  <c r="E409" i="4"/>
  <c r="D409" i="4"/>
  <c r="G409" i="4"/>
  <c r="L407" i="4"/>
  <c r="M408" i="4"/>
  <c r="Q407" i="4"/>
  <c r="P407" i="4"/>
  <c r="O407" i="4"/>
  <c r="N407" i="4"/>
  <c r="R407" i="4"/>
  <c r="F411" i="6" l="1"/>
  <c r="E411" i="6"/>
  <c r="D411" i="6"/>
  <c r="C411" i="6"/>
  <c r="A411" i="6"/>
  <c r="B412" i="6"/>
  <c r="G411" i="6"/>
  <c r="N408" i="4"/>
  <c r="P408" i="4"/>
  <c r="O408" i="4"/>
  <c r="R408" i="4"/>
  <c r="Q408" i="4"/>
  <c r="M409" i="4"/>
  <c r="L408" i="4"/>
  <c r="A410" i="4"/>
  <c r="G410" i="4"/>
  <c r="F410" i="4"/>
  <c r="E410" i="4"/>
  <c r="D410" i="4"/>
  <c r="C410" i="4"/>
  <c r="B411" i="4"/>
  <c r="B413" i="6" l="1"/>
  <c r="G412" i="6"/>
  <c r="F412" i="6"/>
  <c r="E412" i="6"/>
  <c r="A412" i="6"/>
  <c r="D412" i="6"/>
  <c r="C412" i="6"/>
  <c r="B412" i="4"/>
  <c r="F411" i="4"/>
  <c r="E411" i="4"/>
  <c r="D411" i="4"/>
  <c r="G411" i="4"/>
  <c r="C411" i="4"/>
  <c r="A411" i="4"/>
  <c r="P409" i="4"/>
  <c r="R409" i="4"/>
  <c r="N409" i="4"/>
  <c r="L409" i="4"/>
  <c r="M410" i="4"/>
  <c r="Q409" i="4"/>
  <c r="O409" i="4"/>
  <c r="G413" i="6" l="1"/>
  <c r="F413" i="6"/>
  <c r="E413" i="6"/>
  <c r="D413" i="6"/>
  <c r="C413" i="6"/>
  <c r="A413" i="6"/>
  <c r="B414" i="6"/>
  <c r="L410" i="4"/>
  <c r="R410" i="4"/>
  <c r="M411" i="4"/>
  <c r="Q410" i="4"/>
  <c r="P410" i="4"/>
  <c r="O410" i="4"/>
  <c r="N410" i="4"/>
  <c r="B413" i="4"/>
  <c r="E412" i="4"/>
  <c r="D412" i="4"/>
  <c r="C412" i="4"/>
  <c r="G412" i="4"/>
  <c r="F412" i="4"/>
  <c r="A412" i="4"/>
  <c r="A414" i="6" l="1"/>
  <c r="B415" i="6"/>
  <c r="G414" i="6"/>
  <c r="D414" i="6"/>
  <c r="C414" i="6"/>
  <c r="F414" i="6"/>
  <c r="E414" i="6"/>
  <c r="N411" i="4"/>
  <c r="M412" i="4"/>
  <c r="P411" i="4"/>
  <c r="O411" i="4"/>
  <c r="L411" i="4"/>
  <c r="R411" i="4"/>
  <c r="Q411" i="4"/>
  <c r="D413" i="4"/>
  <c r="A413" i="4"/>
  <c r="B414" i="4"/>
  <c r="G413" i="4"/>
  <c r="F413" i="4"/>
  <c r="E413" i="4"/>
  <c r="C413" i="4"/>
  <c r="B416" i="6" l="1"/>
  <c r="G415" i="6"/>
  <c r="F415" i="6"/>
  <c r="E415" i="6"/>
  <c r="D415" i="6"/>
  <c r="C415" i="6"/>
  <c r="A415" i="6"/>
  <c r="B415" i="4"/>
  <c r="F414" i="4"/>
  <c r="A414" i="4"/>
  <c r="G414" i="4"/>
  <c r="E414" i="4"/>
  <c r="D414" i="4"/>
  <c r="C414" i="4"/>
  <c r="P412" i="4"/>
  <c r="N412" i="4"/>
  <c r="L412" i="4"/>
  <c r="R412" i="4"/>
  <c r="Q412" i="4"/>
  <c r="O412" i="4"/>
  <c r="M413" i="4"/>
  <c r="C416" i="6" l="1"/>
  <c r="A416" i="6"/>
  <c r="B417" i="6"/>
  <c r="G416" i="6"/>
  <c r="F416" i="6"/>
  <c r="E416" i="6"/>
  <c r="D416" i="6"/>
  <c r="R413" i="4"/>
  <c r="Q413" i="4"/>
  <c r="P413" i="4"/>
  <c r="M414" i="4"/>
  <c r="O413" i="4"/>
  <c r="N413" i="4"/>
  <c r="L413" i="4"/>
  <c r="E415" i="4"/>
  <c r="D415" i="4"/>
  <c r="C415" i="4"/>
  <c r="G415" i="4"/>
  <c r="F415" i="4"/>
  <c r="B416" i="4"/>
  <c r="A415" i="4"/>
  <c r="B418" i="6" l="1"/>
  <c r="G417" i="6"/>
  <c r="F417" i="6"/>
  <c r="E417" i="6"/>
  <c r="D417" i="6"/>
  <c r="C417" i="6"/>
  <c r="A417" i="6"/>
  <c r="D416" i="4"/>
  <c r="G416" i="4"/>
  <c r="B417" i="4"/>
  <c r="F416" i="4"/>
  <c r="E416" i="4"/>
  <c r="C416" i="4"/>
  <c r="A416" i="4"/>
  <c r="M415" i="4"/>
  <c r="Q414" i="4"/>
  <c r="P414" i="4"/>
  <c r="O414" i="4"/>
  <c r="L414" i="4"/>
  <c r="R414" i="4"/>
  <c r="N414" i="4"/>
  <c r="E418" i="6" l="1"/>
  <c r="D418" i="6"/>
  <c r="C418" i="6"/>
  <c r="A418" i="6"/>
  <c r="B419" i="6"/>
  <c r="G418" i="6"/>
  <c r="F418" i="6"/>
  <c r="L415" i="4"/>
  <c r="M416" i="4"/>
  <c r="O415" i="4"/>
  <c r="N415" i="4"/>
  <c r="R415" i="4"/>
  <c r="Q415" i="4"/>
  <c r="P415" i="4"/>
  <c r="F417" i="4"/>
  <c r="A417" i="4"/>
  <c r="B418" i="4"/>
  <c r="G417" i="4"/>
  <c r="E417" i="4"/>
  <c r="C417" i="4"/>
  <c r="D417" i="4"/>
  <c r="B420" i="6" l="1"/>
  <c r="G419" i="6"/>
  <c r="F419" i="6"/>
  <c r="E419" i="6"/>
  <c r="D419" i="6"/>
  <c r="A419" i="6"/>
  <c r="C419" i="6"/>
  <c r="B419" i="4"/>
  <c r="E418" i="4"/>
  <c r="D418" i="4"/>
  <c r="C418" i="4"/>
  <c r="A418" i="4"/>
  <c r="G418" i="4"/>
  <c r="F418" i="4"/>
  <c r="N416" i="4"/>
  <c r="L416" i="4"/>
  <c r="R416" i="4"/>
  <c r="Q416" i="4"/>
  <c r="P416" i="4"/>
  <c r="O416" i="4"/>
  <c r="M417" i="4"/>
  <c r="G420" i="6" l="1"/>
  <c r="F420" i="6"/>
  <c r="E420" i="6"/>
  <c r="D420" i="6"/>
  <c r="C420" i="6"/>
  <c r="A420" i="6"/>
  <c r="B421" i="6"/>
  <c r="P417" i="4"/>
  <c r="R417" i="4"/>
  <c r="Q417" i="4"/>
  <c r="O417" i="4"/>
  <c r="L417" i="4"/>
  <c r="M418" i="4"/>
  <c r="N417" i="4"/>
  <c r="B420" i="4"/>
  <c r="D419" i="4"/>
  <c r="C419" i="4"/>
  <c r="G419" i="4"/>
  <c r="F419" i="4"/>
  <c r="E419" i="4"/>
  <c r="A419" i="4"/>
  <c r="B422" i="6" l="1"/>
  <c r="G421" i="6"/>
  <c r="F421" i="6"/>
  <c r="D421" i="6"/>
  <c r="C421" i="6"/>
  <c r="A421" i="6"/>
  <c r="E421" i="6"/>
  <c r="C420" i="4"/>
  <c r="B421" i="4"/>
  <c r="E420" i="4"/>
  <c r="D420" i="4"/>
  <c r="A420" i="4"/>
  <c r="G420" i="4"/>
  <c r="F420" i="4"/>
  <c r="L418" i="4"/>
  <c r="R418" i="4"/>
  <c r="M419" i="4"/>
  <c r="Q418" i="4"/>
  <c r="P418" i="4"/>
  <c r="O418" i="4"/>
  <c r="N418" i="4"/>
  <c r="B423" i="6" l="1"/>
  <c r="G422" i="6"/>
  <c r="F422" i="6"/>
  <c r="E422" i="6"/>
  <c r="D422" i="6"/>
  <c r="C422" i="6"/>
  <c r="A422" i="6"/>
  <c r="N419" i="4"/>
  <c r="Q419" i="4"/>
  <c r="M420" i="4"/>
  <c r="L419" i="4"/>
  <c r="P419" i="4"/>
  <c r="O419" i="4"/>
  <c r="R419" i="4"/>
  <c r="E421" i="4"/>
  <c r="D421" i="4"/>
  <c r="A421" i="4"/>
  <c r="B422" i="4"/>
  <c r="C421" i="4"/>
  <c r="G421" i="4"/>
  <c r="F421" i="4"/>
  <c r="A423" i="6" l="1"/>
  <c r="B424" i="6"/>
  <c r="G423" i="6"/>
  <c r="F423" i="6"/>
  <c r="E423" i="6"/>
  <c r="D423" i="6"/>
  <c r="C423" i="6"/>
  <c r="B423" i="4"/>
  <c r="G422" i="4"/>
  <c r="F422" i="4"/>
  <c r="C422" i="4"/>
  <c r="D422" i="4"/>
  <c r="A422" i="4"/>
  <c r="E422" i="4"/>
  <c r="P420" i="4"/>
  <c r="N420" i="4"/>
  <c r="L420" i="4"/>
  <c r="R420" i="4"/>
  <c r="Q420" i="4"/>
  <c r="O420" i="4"/>
  <c r="M421" i="4"/>
  <c r="B425" i="6" l="1"/>
  <c r="G424" i="6"/>
  <c r="F424" i="6"/>
  <c r="E424" i="6"/>
  <c r="D424" i="6"/>
  <c r="C424" i="6"/>
  <c r="A424" i="6"/>
  <c r="R421" i="4"/>
  <c r="M422" i="4"/>
  <c r="Q421" i="4"/>
  <c r="P421" i="4"/>
  <c r="O421" i="4"/>
  <c r="N421" i="4"/>
  <c r="L421" i="4"/>
  <c r="E423" i="4"/>
  <c r="B424" i="4"/>
  <c r="D423" i="4"/>
  <c r="C423" i="4"/>
  <c r="A423" i="4"/>
  <c r="G423" i="4"/>
  <c r="F423" i="4"/>
  <c r="D425" i="6" l="1"/>
  <c r="C425" i="6"/>
  <c r="A425" i="6"/>
  <c r="B426" i="6"/>
  <c r="G425" i="6"/>
  <c r="F425" i="6"/>
  <c r="E425" i="6"/>
  <c r="D424" i="4"/>
  <c r="G424" i="4"/>
  <c r="B425" i="4"/>
  <c r="C424" i="4"/>
  <c r="A424" i="4"/>
  <c r="F424" i="4"/>
  <c r="E424" i="4"/>
  <c r="M423" i="4"/>
  <c r="O422" i="4"/>
  <c r="N422" i="4"/>
  <c r="L422" i="4"/>
  <c r="Q422" i="4"/>
  <c r="P422" i="4"/>
  <c r="R422" i="4"/>
  <c r="B427" i="6" l="1"/>
  <c r="G426" i="6"/>
  <c r="F426" i="6"/>
  <c r="E426" i="6"/>
  <c r="D426" i="6"/>
  <c r="C426" i="6"/>
  <c r="A426" i="6"/>
  <c r="L423" i="4"/>
  <c r="P423" i="4"/>
  <c r="O423" i="4"/>
  <c r="N423" i="4"/>
  <c r="R423" i="4"/>
  <c r="Q423" i="4"/>
  <c r="M424" i="4"/>
  <c r="F425" i="4"/>
  <c r="D425" i="4"/>
  <c r="C425" i="4"/>
  <c r="G425" i="4"/>
  <c r="E425" i="4"/>
  <c r="A425" i="4"/>
  <c r="B426" i="4"/>
  <c r="F427" i="6" l="1"/>
  <c r="E427" i="6"/>
  <c r="D427" i="6"/>
  <c r="C427" i="6"/>
  <c r="A427" i="6"/>
  <c r="B428" i="6"/>
  <c r="G427" i="6"/>
  <c r="B427" i="4"/>
  <c r="E426" i="4"/>
  <c r="D426" i="4"/>
  <c r="C426" i="4"/>
  <c r="A426" i="4"/>
  <c r="G426" i="4"/>
  <c r="F426" i="4"/>
  <c r="O424" i="4"/>
  <c r="N424" i="4"/>
  <c r="M425" i="4"/>
  <c r="R424" i="4"/>
  <c r="Q424" i="4"/>
  <c r="P424" i="4"/>
  <c r="L424" i="4"/>
  <c r="B429" i="6" l="1"/>
  <c r="G428" i="6"/>
  <c r="F428" i="6"/>
  <c r="E428" i="6"/>
  <c r="D428" i="6"/>
  <c r="C428" i="6"/>
  <c r="A428" i="6"/>
  <c r="Q425" i="4"/>
  <c r="P425" i="4"/>
  <c r="M426" i="4"/>
  <c r="O425" i="4"/>
  <c r="N425" i="4"/>
  <c r="L425" i="4"/>
  <c r="R425" i="4"/>
  <c r="A427" i="4"/>
  <c r="B428" i="4"/>
  <c r="E427" i="4"/>
  <c r="D427" i="4"/>
  <c r="C427" i="4"/>
  <c r="G427" i="4"/>
  <c r="F427" i="4"/>
  <c r="G429" i="6" l="1"/>
  <c r="F429" i="6"/>
  <c r="E429" i="6"/>
  <c r="D429" i="6"/>
  <c r="C429" i="6"/>
  <c r="A429" i="6"/>
  <c r="B430" i="6"/>
  <c r="C428" i="4"/>
  <c r="F428" i="4"/>
  <c r="E428" i="4"/>
  <c r="D428" i="4"/>
  <c r="G428" i="4"/>
  <c r="A428" i="4"/>
  <c r="B429" i="4"/>
  <c r="L426" i="4"/>
  <c r="R426" i="4"/>
  <c r="O426" i="4"/>
  <c r="P426" i="4"/>
  <c r="N426" i="4"/>
  <c r="Q426" i="4"/>
  <c r="M427" i="4"/>
  <c r="A430" i="6" l="1"/>
  <c r="B431" i="6"/>
  <c r="G430" i="6"/>
  <c r="F430" i="6"/>
  <c r="E430" i="6"/>
  <c r="D430" i="6"/>
  <c r="C430" i="6"/>
  <c r="N427" i="4"/>
  <c r="Q427" i="4"/>
  <c r="M428" i="4"/>
  <c r="R427" i="4"/>
  <c r="P427" i="4"/>
  <c r="O427" i="4"/>
  <c r="L427" i="4"/>
  <c r="E429" i="4"/>
  <c r="D429" i="4"/>
  <c r="A429" i="4"/>
  <c r="B430" i="4"/>
  <c r="G429" i="4"/>
  <c r="F429" i="4"/>
  <c r="C429" i="4"/>
  <c r="B432" i="6" l="1"/>
  <c r="G431" i="6"/>
  <c r="F431" i="6"/>
  <c r="E431" i="6"/>
  <c r="D431" i="6"/>
  <c r="C431" i="6"/>
  <c r="A431" i="6"/>
  <c r="B431" i="4"/>
  <c r="G430" i="4"/>
  <c r="F430" i="4"/>
  <c r="C430" i="4"/>
  <c r="E430" i="4"/>
  <c r="D430" i="4"/>
  <c r="A430" i="4"/>
  <c r="P428" i="4"/>
  <c r="O428" i="4"/>
  <c r="N428" i="4"/>
  <c r="L428" i="4"/>
  <c r="R428" i="4"/>
  <c r="Q428" i="4"/>
  <c r="M429" i="4"/>
  <c r="C432" i="6" l="1"/>
  <c r="A432" i="6"/>
  <c r="B433" i="6"/>
  <c r="G432" i="6"/>
  <c r="F432" i="6"/>
  <c r="E432" i="6"/>
  <c r="D432" i="6"/>
  <c r="R429" i="4"/>
  <c r="P429" i="4"/>
  <c r="O429" i="4"/>
  <c r="N429" i="4"/>
  <c r="Q429" i="4"/>
  <c r="M430" i="4"/>
  <c r="L429" i="4"/>
  <c r="E431" i="4"/>
  <c r="F431" i="4"/>
  <c r="D431" i="4"/>
  <c r="C431" i="4"/>
  <c r="G431" i="4"/>
  <c r="A431" i="4"/>
  <c r="B432" i="4"/>
  <c r="B434" i="6" l="1"/>
  <c r="G433" i="6"/>
  <c r="F433" i="6"/>
  <c r="E433" i="6"/>
  <c r="D433" i="6"/>
  <c r="C433" i="6"/>
  <c r="A433" i="6"/>
  <c r="D432" i="4"/>
  <c r="G432" i="4"/>
  <c r="B433" i="4"/>
  <c r="F432" i="4"/>
  <c r="E432" i="4"/>
  <c r="C432" i="4"/>
  <c r="A432" i="4"/>
  <c r="M431" i="4"/>
  <c r="R430" i="4"/>
  <c r="Q430" i="4"/>
  <c r="P430" i="4"/>
  <c r="O430" i="4"/>
  <c r="N430" i="4"/>
  <c r="L430" i="4"/>
  <c r="E434" i="6" l="1"/>
  <c r="D434" i="6"/>
  <c r="C434" i="6"/>
  <c r="A434" i="6"/>
  <c r="F434" i="6"/>
  <c r="B435" i="6"/>
  <c r="G434" i="6"/>
  <c r="F433" i="4"/>
  <c r="B434" i="4"/>
  <c r="E433" i="4"/>
  <c r="D433" i="4"/>
  <c r="C433" i="4"/>
  <c r="A433" i="4"/>
  <c r="G433" i="4"/>
  <c r="L431" i="4"/>
  <c r="Q431" i="4"/>
  <c r="P431" i="4"/>
  <c r="O431" i="4"/>
  <c r="N431" i="4"/>
  <c r="R431" i="4"/>
  <c r="M432" i="4"/>
  <c r="B436" i="6" l="1"/>
  <c r="G435" i="6"/>
  <c r="F435" i="6"/>
  <c r="E435" i="6"/>
  <c r="D435" i="6"/>
  <c r="C435" i="6"/>
  <c r="A435" i="6"/>
  <c r="O432" i="4"/>
  <c r="N432" i="4"/>
  <c r="M433" i="4"/>
  <c r="R432" i="4"/>
  <c r="Q432" i="4"/>
  <c r="P432" i="4"/>
  <c r="L432" i="4"/>
  <c r="F434" i="4"/>
  <c r="E434" i="4"/>
  <c r="D434" i="4"/>
  <c r="G434" i="4"/>
  <c r="B435" i="4"/>
  <c r="C434" i="4"/>
  <c r="A434" i="4"/>
  <c r="G436" i="6" l="1"/>
  <c r="F436" i="6"/>
  <c r="E436" i="6"/>
  <c r="D436" i="6"/>
  <c r="C436" i="6"/>
  <c r="A436" i="6"/>
  <c r="B437" i="6"/>
  <c r="A435" i="4"/>
  <c r="B436" i="4"/>
  <c r="G435" i="4"/>
  <c r="F435" i="4"/>
  <c r="D435" i="4"/>
  <c r="C435" i="4"/>
  <c r="E435" i="4"/>
  <c r="Q433" i="4"/>
  <c r="P433" i="4"/>
  <c r="M434" i="4"/>
  <c r="R433" i="4"/>
  <c r="O433" i="4"/>
  <c r="N433" i="4"/>
  <c r="L433" i="4"/>
  <c r="B438" i="6" l="1"/>
  <c r="G437" i="6"/>
  <c r="F437" i="6"/>
  <c r="A437" i="6"/>
  <c r="D437" i="6"/>
  <c r="C437" i="6"/>
  <c r="E437" i="6"/>
  <c r="L434" i="4"/>
  <c r="R434" i="4"/>
  <c r="O434" i="4"/>
  <c r="Q434" i="4"/>
  <c r="P434" i="4"/>
  <c r="N434" i="4"/>
  <c r="M435" i="4"/>
  <c r="C436" i="4"/>
  <c r="B437" i="4"/>
  <c r="G436" i="4"/>
  <c r="F436" i="4"/>
  <c r="E436" i="4"/>
  <c r="D436" i="4"/>
  <c r="A436" i="4"/>
  <c r="B439" i="6" l="1"/>
  <c r="G438" i="6"/>
  <c r="F438" i="6"/>
  <c r="E438" i="6"/>
  <c r="D438" i="6"/>
  <c r="C438" i="6"/>
  <c r="A438" i="6"/>
  <c r="E437" i="4"/>
  <c r="D437" i="4"/>
  <c r="A437" i="4"/>
  <c r="G437" i="4"/>
  <c r="F437" i="4"/>
  <c r="B438" i="4"/>
  <c r="C437" i="4"/>
  <c r="N435" i="4"/>
  <c r="Q435" i="4"/>
  <c r="R435" i="4"/>
  <c r="P435" i="4"/>
  <c r="O435" i="4"/>
  <c r="L435" i="4"/>
  <c r="M436" i="4"/>
  <c r="A439" i="6" l="1"/>
  <c r="B440" i="6"/>
  <c r="G439" i="6"/>
  <c r="F439" i="6"/>
  <c r="E439" i="6"/>
  <c r="D439" i="6"/>
  <c r="C439" i="6"/>
  <c r="P436" i="4"/>
  <c r="M437" i="4"/>
  <c r="R436" i="4"/>
  <c r="Q436" i="4"/>
  <c r="O436" i="4"/>
  <c r="N436" i="4"/>
  <c r="L436" i="4"/>
  <c r="B439" i="4"/>
  <c r="G438" i="4"/>
  <c r="F438" i="4"/>
  <c r="C438" i="4"/>
  <c r="E438" i="4"/>
  <c r="D438" i="4"/>
  <c r="A438" i="4"/>
  <c r="B441" i="6" l="1"/>
  <c r="G440" i="6"/>
  <c r="F440" i="6"/>
  <c r="E440" i="6"/>
  <c r="D440" i="6"/>
  <c r="C440" i="6"/>
  <c r="A440" i="6"/>
  <c r="E439" i="4"/>
  <c r="B440" i="4"/>
  <c r="G439" i="4"/>
  <c r="F439" i="4"/>
  <c r="D439" i="4"/>
  <c r="C439" i="4"/>
  <c r="A439" i="4"/>
  <c r="R437" i="4"/>
  <c r="L437" i="4"/>
  <c r="Q437" i="4"/>
  <c r="P437" i="4"/>
  <c r="O437" i="4"/>
  <c r="N437" i="4"/>
  <c r="M438" i="4"/>
  <c r="D441" i="6" l="1"/>
  <c r="C441" i="6"/>
  <c r="A441" i="6"/>
  <c r="F441" i="6"/>
  <c r="E441" i="6"/>
  <c r="B442" i="6"/>
  <c r="G441" i="6"/>
  <c r="M439" i="4"/>
  <c r="R438" i="4"/>
  <c r="Q438" i="4"/>
  <c r="P438" i="4"/>
  <c r="N438" i="4"/>
  <c r="O438" i="4"/>
  <c r="L438" i="4"/>
  <c r="D440" i="4"/>
  <c r="G440" i="4"/>
  <c r="F440" i="4"/>
  <c r="E440" i="4"/>
  <c r="B441" i="4"/>
  <c r="C440" i="4"/>
  <c r="A440" i="4"/>
  <c r="B443" i="6" l="1"/>
  <c r="G442" i="6"/>
  <c r="F442" i="6"/>
  <c r="E442" i="6"/>
  <c r="D442" i="6"/>
  <c r="C442" i="6"/>
  <c r="A442" i="6"/>
  <c r="F441" i="4"/>
  <c r="B442" i="4"/>
  <c r="G441" i="4"/>
  <c r="A441" i="4"/>
  <c r="E441" i="4"/>
  <c r="D441" i="4"/>
  <c r="C441" i="4"/>
  <c r="L439" i="4"/>
  <c r="M440" i="4"/>
  <c r="O439" i="4"/>
  <c r="N439" i="4"/>
  <c r="R439" i="4"/>
  <c r="Q439" i="4"/>
  <c r="P439" i="4"/>
  <c r="F443" i="6" l="1"/>
  <c r="E443" i="6"/>
  <c r="D443" i="6"/>
  <c r="C443" i="6"/>
  <c r="A443" i="6"/>
  <c r="G443" i="6"/>
  <c r="B444" i="6"/>
  <c r="O440" i="4"/>
  <c r="N440" i="4"/>
  <c r="M441" i="4"/>
  <c r="L440" i="4"/>
  <c r="R440" i="4"/>
  <c r="Q440" i="4"/>
  <c r="P440" i="4"/>
  <c r="A442" i="4"/>
  <c r="B443" i="4"/>
  <c r="G442" i="4"/>
  <c r="F442" i="4"/>
  <c r="E442" i="4"/>
  <c r="D442" i="4"/>
  <c r="C442" i="4"/>
  <c r="B445" i="6" l="1"/>
  <c r="G444" i="6"/>
  <c r="F444" i="6"/>
  <c r="E444" i="6"/>
  <c r="A444" i="6"/>
  <c r="D444" i="6"/>
  <c r="C444" i="6"/>
  <c r="A443" i="4"/>
  <c r="B444" i="4"/>
  <c r="G443" i="4"/>
  <c r="F443" i="4"/>
  <c r="D443" i="4"/>
  <c r="C443" i="4"/>
  <c r="E443" i="4"/>
  <c r="Q441" i="4"/>
  <c r="P441" i="4"/>
  <c r="R441" i="4"/>
  <c r="N441" i="4"/>
  <c r="L441" i="4"/>
  <c r="M442" i="4"/>
  <c r="O441" i="4"/>
  <c r="G445" i="6" l="1"/>
  <c r="F445" i="6"/>
  <c r="E445" i="6"/>
  <c r="D445" i="6"/>
  <c r="C445" i="6"/>
  <c r="A445" i="6"/>
  <c r="B446" i="6"/>
  <c r="L442" i="4"/>
  <c r="R442" i="4"/>
  <c r="O442" i="4"/>
  <c r="M443" i="4"/>
  <c r="Q442" i="4"/>
  <c r="N442" i="4"/>
  <c r="P442" i="4"/>
  <c r="C444" i="4"/>
  <c r="B445" i="4"/>
  <c r="A444" i="4"/>
  <c r="D444" i="4"/>
  <c r="G444" i="4"/>
  <c r="F444" i="4"/>
  <c r="E444" i="4"/>
  <c r="A446" i="6" l="1"/>
  <c r="B447" i="6"/>
  <c r="G446" i="6"/>
  <c r="F446" i="6"/>
  <c r="E446" i="6"/>
  <c r="D446" i="6"/>
  <c r="C446" i="6"/>
  <c r="N443" i="4"/>
  <c r="Q443" i="4"/>
  <c r="L443" i="4"/>
  <c r="M444" i="4"/>
  <c r="R443" i="4"/>
  <c r="P443" i="4"/>
  <c r="O443" i="4"/>
  <c r="E445" i="4"/>
  <c r="D445" i="4"/>
  <c r="A445" i="4"/>
  <c r="B446" i="4"/>
  <c r="G445" i="4"/>
  <c r="F445" i="4"/>
  <c r="C445" i="4"/>
  <c r="B448" i="6" l="1"/>
  <c r="G447" i="6"/>
  <c r="F447" i="6"/>
  <c r="E447" i="6"/>
  <c r="D447" i="6"/>
  <c r="C447" i="6"/>
  <c r="A447" i="6"/>
  <c r="B447" i="4"/>
  <c r="G446" i="4"/>
  <c r="F446" i="4"/>
  <c r="C446" i="4"/>
  <c r="D446" i="4"/>
  <c r="A446" i="4"/>
  <c r="E446" i="4"/>
  <c r="P444" i="4"/>
  <c r="R444" i="4"/>
  <c r="Q444" i="4"/>
  <c r="N444" i="4"/>
  <c r="L444" i="4"/>
  <c r="M445" i="4"/>
  <c r="O444" i="4"/>
  <c r="C448" i="6" l="1"/>
  <c r="A448" i="6"/>
  <c r="B449" i="6"/>
  <c r="F448" i="6"/>
  <c r="E448" i="6"/>
  <c r="D448" i="6"/>
  <c r="G448" i="6"/>
  <c r="R445" i="4"/>
  <c r="M446" i="4"/>
  <c r="L445" i="4"/>
  <c r="Q445" i="4"/>
  <c r="P445" i="4"/>
  <c r="O445" i="4"/>
  <c r="N445" i="4"/>
  <c r="E447" i="4"/>
  <c r="B448" i="4"/>
  <c r="A447" i="4"/>
  <c r="F447" i="4"/>
  <c r="D447" i="4"/>
  <c r="C447" i="4"/>
  <c r="G447" i="4"/>
  <c r="B450" i="6" l="1"/>
  <c r="G449" i="6"/>
  <c r="F449" i="6"/>
  <c r="E449" i="6"/>
  <c r="D449" i="6"/>
  <c r="C449" i="6"/>
  <c r="A449" i="6"/>
  <c r="D448" i="4"/>
  <c r="G448" i="4"/>
  <c r="A448" i="4"/>
  <c r="B449" i="4"/>
  <c r="F448" i="4"/>
  <c r="E448" i="4"/>
  <c r="C448" i="4"/>
  <c r="M447" i="4"/>
  <c r="N446" i="4"/>
  <c r="L446" i="4"/>
  <c r="R446" i="4"/>
  <c r="Q446" i="4"/>
  <c r="P446" i="4"/>
  <c r="O446" i="4"/>
  <c r="E450" i="6" l="1"/>
  <c r="D450" i="6"/>
  <c r="C450" i="6"/>
  <c r="A450" i="6"/>
  <c r="G450" i="6"/>
  <c r="F450" i="6"/>
  <c r="B451" i="6"/>
  <c r="F449" i="4"/>
  <c r="G449" i="4"/>
  <c r="D449" i="4"/>
  <c r="C449" i="4"/>
  <c r="B450" i="4"/>
  <c r="E449" i="4"/>
  <c r="A449" i="4"/>
  <c r="L447" i="4"/>
  <c r="R447" i="4"/>
  <c r="P447" i="4"/>
  <c r="O447" i="4"/>
  <c r="N447" i="4"/>
  <c r="M448" i="4"/>
  <c r="Q447" i="4"/>
  <c r="B452" i="6" l="1"/>
  <c r="G451" i="6"/>
  <c r="F451" i="6"/>
  <c r="E451" i="6"/>
  <c r="D451" i="6"/>
  <c r="A451" i="6"/>
  <c r="C451" i="6"/>
  <c r="O448" i="4"/>
  <c r="N448" i="4"/>
  <c r="M449" i="4"/>
  <c r="L448" i="4"/>
  <c r="Q448" i="4"/>
  <c r="P448" i="4"/>
  <c r="R448" i="4"/>
  <c r="B451" i="4"/>
  <c r="C450" i="4"/>
  <c r="A450" i="4"/>
  <c r="G450" i="4"/>
  <c r="F450" i="4"/>
  <c r="E450" i="4"/>
  <c r="D450" i="4"/>
  <c r="G452" i="6" l="1"/>
  <c r="F452" i="6"/>
  <c r="E452" i="6"/>
  <c r="D452" i="6"/>
  <c r="C452" i="6"/>
  <c r="A452" i="6"/>
  <c r="B453" i="6"/>
  <c r="A451" i="4"/>
  <c r="B452" i="4"/>
  <c r="D451" i="4"/>
  <c r="C451" i="4"/>
  <c r="G451" i="4"/>
  <c r="F451" i="4"/>
  <c r="E451" i="4"/>
  <c r="Q449" i="4"/>
  <c r="P449" i="4"/>
  <c r="N449" i="4"/>
  <c r="L449" i="4"/>
  <c r="M450" i="4"/>
  <c r="R449" i="4"/>
  <c r="O449" i="4"/>
  <c r="B454" i="6" l="1"/>
  <c r="G453" i="6"/>
  <c r="F453" i="6"/>
  <c r="E453" i="6"/>
  <c r="D453" i="6"/>
  <c r="C453" i="6"/>
  <c r="A453" i="6"/>
  <c r="L450" i="4"/>
  <c r="R450" i="4"/>
  <c r="O450" i="4"/>
  <c r="P450" i="4"/>
  <c r="N450" i="4"/>
  <c r="M451" i="4"/>
  <c r="Q450" i="4"/>
  <c r="C452" i="4"/>
  <c r="F452" i="4"/>
  <c r="E452" i="4"/>
  <c r="D452" i="4"/>
  <c r="B453" i="4"/>
  <c r="A452" i="4"/>
  <c r="G452" i="4"/>
  <c r="B455" i="6" l="1"/>
  <c r="G454" i="6"/>
  <c r="F454" i="6"/>
  <c r="E454" i="6"/>
  <c r="D454" i="6"/>
  <c r="C454" i="6"/>
  <c r="A454" i="6"/>
  <c r="E453" i="4"/>
  <c r="D453" i="4"/>
  <c r="A453" i="4"/>
  <c r="B454" i="4"/>
  <c r="C453" i="4"/>
  <c r="G453" i="4"/>
  <c r="F453" i="4"/>
  <c r="N451" i="4"/>
  <c r="Q451" i="4"/>
  <c r="M452" i="4"/>
  <c r="L451" i="4"/>
  <c r="R451" i="4"/>
  <c r="P451" i="4"/>
  <c r="O451" i="4"/>
  <c r="A455" i="6" l="1"/>
  <c r="B456" i="6"/>
  <c r="F455" i="6"/>
  <c r="E455" i="6"/>
  <c r="D455" i="6"/>
  <c r="C455" i="6"/>
  <c r="G455" i="6"/>
  <c r="B455" i="4"/>
  <c r="G454" i="4"/>
  <c r="F454" i="4"/>
  <c r="C454" i="4"/>
  <c r="D454" i="4"/>
  <c r="A454" i="4"/>
  <c r="E454" i="4"/>
  <c r="P452" i="4"/>
  <c r="N452" i="4"/>
  <c r="L452" i="4"/>
  <c r="R452" i="4"/>
  <c r="Q452" i="4"/>
  <c r="O452" i="4"/>
  <c r="M453" i="4"/>
  <c r="B457" i="6" l="1"/>
  <c r="G456" i="6"/>
  <c r="F456" i="6"/>
  <c r="E456" i="6"/>
  <c r="D456" i="6"/>
  <c r="C456" i="6"/>
  <c r="A456" i="6"/>
  <c r="R453" i="4"/>
  <c r="P453" i="4"/>
  <c r="O453" i="4"/>
  <c r="N453" i="4"/>
  <c r="M454" i="4"/>
  <c r="L453" i="4"/>
  <c r="Q453" i="4"/>
  <c r="E455" i="4"/>
  <c r="F455" i="4"/>
  <c r="D455" i="4"/>
  <c r="C455" i="4"/>
  <c r="B456" i="4"/>
  <c r="G455" i="4"/>
  <c r="A455" i="4"/>
  <c r="D457" i="6" l="1"/>
  <c r="C457" i="6"/>
  <c r="A457" i="6"/>
  <c r="G457" i="6"/>
  <c r="F457" i="6"/>
  <c r="E457" i="6"/>
  <c r="B458" i="6"/>
  <c r="D456" i="4"/>
  <c r="G456" i="4"/>
  <c r="B457" i="4"/>
  <c r="C456" i="4"/>
  <c r="A456" i="4"/>
  <c r="F456" i="4"/>
  <c r="E456" i="4"/>
  <c r="M455" i="4"/>
  <c r="O454" i="4"/>
  <c r="N454" i="4"/>
  <c r="L454" i="4"/>
  <c r="R454" i="4"/>
  <c r="Q454" i="4"/>
  <c r="P454" i="4"/>
  <c r="B459" i="6" l="1"/>
  <c r="G458" i="6"/>
  <c r="F458" i="6"/>
  <c r="E458" i="6"/>
  <c r="D458" i="6"/>
  <c r="C458" i="6"/>
  <c r="A458" i="6"/>
  <c r="L455" i="4"/>
  <c r="P455" i="4"/>
  <c r="O455" i="4"/>
  <c r="N455" i="4"/>
  <c r="R455" i="4"/>
  <c r="Q455" i="4"/>
  <c r="M456" i="4"/>
  <c r="F457" i="4"/>
  <c r="D457" i="4"/>
  <c r="C457" i="4"/>
  <c r="G457" i="4"/>
  <c r="E457" i="4"/>
  <c r="B458" i="4"/>
  <c r="A457" i="4"/>
  <c r="F459" i="6" l="1"/>
  <c r="E459" i="6"/>
  <c r="D459" i="6"/>
  <c r="C459" i="6"/>
  <c r="A459" i="6"/>
  <c r="G459" i="6"/>
  <c r="B460" i="6"/>
  <c r="F458" i="4"/>
  <c r="E458" i="4"/>
  <c r="D458" i="4"/>
  <c r="B459" i="4"/>
  <c r="C458" i="4"/>
  <c r="A458" i="4"/>
  <c r="G458" i="4"/>
  <c r="O456" i="4"/>
  <c r="N456" i="4"/>
  <c r="M457" i="4"/>
  <c r="R456" i="4"/>
  <c r="Q456" i="4"/>
  <c r="P456" i="4"/>
  <c r="L456" i="4"/>
  <c r="B461" i="6" l="1"/>
  <c r="G460" i="6"/>
  <c r="F460" i="6"/>
  <c r="E460" i="6"/>
  <c r="D460" i="6"/>
  <c r="C460" i="6"/>
  <c r="A460" i="6"/>
  <c r="A459" i="4"/>
  <c r="B460" i="4"/>
  <c r="E459" i="4"/>
  <c r="D459" i="4"/>
  <c r="C459" i="4"/>
  <c r="G459" i="4"/>
  <c r="F459" i="4"/>
  <c r="Q457" i="4"/>
  <c r="P457" i="4"/>
  <c r="M458" i="4"/>
  <c r="O457" i="4"/>
  <c r="N457" i="4"/>
  <c r="L457" i="4"/>
  <c r="R457" i="4"/>
  <c r="G461" i="6" l="1"/>
  <c r="F461" i="6"/>
  <c r="E461" i="6"/>
  <c r="D461" i="6"/>
  <c r="C461" i="6"/>
  <c r="A461" i="6"/>
  <c r="B462" i="6"/>
  <c r="L458" i="4"/>
  <c r="R458" i="4"/>
  <c r="O458" i="4"/>
  <c r="P458" i="4"/>
  <c r="N458" i="4"/>
  <c r="Q458" i="4"/>
  <c r="M459" i="4"/>
  <c r="C460" i="4"/>
  <c r="F460" i="4"/>
  <c r="E460" i="4"/>
  <c r="D460" i="4"/>
  <c r="B461" i="4"/>
  <c r="G460" i="4"/>
  <c r="A460" i="4"/>
  <c r="A462" i="6" l="1"/>
  <c r="B463" i="6"/>
  <c r="G462" i="6"/>
  <c r="F462" i="6"/>
  <c r="E462" i="6"/>
  <c r="D462" i="6"/>
  <c r="C462" i="6"/>
  <c r="E461" i="4"/>
  <c r="D461" i="4"/>
  <c r="A461" i="4"/>
  <c r="G461" i="4"/>
  <c r="F461" i="4"/>
  <c r="C461" i="4"/>
  <c r="B462" i="4"/>
  <c r="N459" i="4"/>
  <c r="Q459" i="4"/>
  <c r="R459" i="4"/>
  <c r="P459" i="4"/>
  <c r="O459" i="4"/>
  <c r="M460" i="4"/>
  <c r="L459" i="4"/>
  <c r="B464" i="6" l="1"/>
  <c r="G463" i="6"/>
  <c r="F463" i="6"/>
  <c r="E463" i="6"/>
  <c r="D463" i="6"/>
  <c r="C463" i="6"/>
  <c r="A463" i="6"/>
  <c r="P460" i="4"/>
  <c r="R460" i="4"/>
  <c r="Q460" i="4"/>
  <c r="O460" i="4"/>
  <c r="N460" i="4"/>
  <c r="L460" i="4"/>
  <c r="M461" i="4"/>
  <c r="B463" i="4"/>
  <c r="G462" i="4"/>
  <c r="F462" i="4"/>
  <c r="C462" i="4"/>
  <c r="E462" i="4"/>
  <c r="D462" i="4"/>
  <c r="A462" i="4"/>
  <c r="C464" i="6" l="1"/>
  <c r="A464" i="6"/>
  <c r="B465" i="6"/>
  <c r="G464" i="6"/>
  <c r="F464" i="6"/>
  <c r="E464" i="6"/>
  <c r="D464" i="6"/>
  <c r="E463" i="4"/>
  <c r="F463" i="4"/>
  <c r="D463" i="4"/>
  <c r="C463" i="4"/>
  <c r="B464" i="4"/>
  <c r="G463" i="4"/>
  <c r="A463" i="4"/>
  <c r="R461" i="4"/>
  <c r="P461" i="4"/>
  <c r="O461" i="4"/>
  <c r="N461" i="4"/>
  <c r="L461" i="4"/>
  <c r="M462" i="4"/>
  <c r="Q461" i="4"/>
  <c r="B466" i="6" l="1"/>
  <c r="G465" i="6"/>
  <c r="F465" i="6"/>
  <c r="E465" i="6"/>
  <c r="D465" i="6"/>
  <c r="C465" i="6"/>
  <c r="A465" i="6"/>
  <c r="M463" i="4"/>
  <c r="R462" i="4"/>
  <c r="Q462" i="4"/>
  <c r="P462" i="4"/>
  <c r="O462" i="4"/>
  <c r="N462" i="4"/>
  <c r="L462" i="4"/>
  <c r="D464" i="4"/>
  <c r="G464" i="4"/>
  <c r="F464" i="4"/>
  <c r="E464" i="4"/>
  <c r="C464" i="4"/>
  <c r="A464" i="4"/>
  <c r="B465" i="4"/>
  <c r="E466" i="6" l="1"/>
  <c r="D466" i="6"/>
  <c r="C466" i="6"/>
  <c r="A466" i="6"/>
  <c r="B467" i="6"/>
  <c r="G466" i="6"/>
  <c r="F466" i="6"/>
  <c r="F465" i="4"/>
  <c r="B466" i="4"/>
  <c r="G465" i="4"/>
  <c r="E465" i="4"/>
  <c r="D465" i="4"/>
  <c r="C465" i="4"/>
  <c r="A465" i="4"/>
  <c r="L463" i="4"/>
  <c r="R463" i="4"/>
  <c r="Q463" i="4"/>
  <c r="P463" i="4"/>
  <c r="O463" i="4"/>
  <c r="N463" i="4"/>
  <c r="M464" i="4"/>
  <c r="B468" i="6" l="1"/>
  <c r="G467" i="6"/>
  <c r="F467" i="6"/>
  <c r="E467" i="6"/>
  <c r="D467" i="6"/>
  <c r="C467" i="6"/>
  <c r="A467" i="6"/>
  <c r="O464" i="4"/>
  <c r="N464" i="4"/>
  <c r="M465" i="4"/>
  <c r="R464" i="4"/>
  <c r="Q464" i="4"/>
  <c r="P464" i="4"/>
  <c r="L464" i="4"/>
  <c r="F466" i="4"/>
  <c r="E466" i="4"/>
  <c r="D466" i="4"/>
  <c r="A466" i="4"/>
  <c r="B467" i="4"/>
  <c r="G466" i="4"/>
  <c r="C466" i="4"/>
  <c r="G468" i="6" l="1"/>
  <c r="F468" i="6"/>
  <c r="E468" i="6"/>
  <c r="D468" i="6"/>
  <c r="C468" i="6"/>
  <c r="A468" i="6"/>
  <c r="B469" i="6"/>
  <c r="A467" i="4"/>
  <c r="B468" i="4"/>
  <c r="G467" i="4"/>
  <c r="F467" i="4"/>
  <c r="E467" i="4"/>
  <c r="D467" i="4"/>
  <c r="C467" i="4"/>
  <c r="Q465" i="4"/>
  <c r="P465" i="4"/>
  <c r="R465" i="4"/>
  <c r="O465" i="4"/>
  <c r="N465" i="4"/>
  <c r="L465" i="4"/>
  <c r="M466" i="4"/>
  <c r="B470" i="6" l="1"/>
  <c r="G469" i="6"/>
  <c r="F469" i="6"/>
  <c r="E469" i="6"/>
  <c r="D469" i="6"/>
  <c r="C469" i="6"/>
  <c r="A469" i="6"/>
  <c r="L466" i="4"/>
  <c r="R466" i="4"/>
  <c r="O466" i="4"/>
  <c r="Q466" i="4"/>
  <c r="P466" i="4"/>
  <c r="N466" i="4"/>
  <c r="M467" i="4"/>
  <c r="C468" i="4"/>
  <c r="B469" i="4"/>
  <c r="G468" i="4"/>
  <c r="F468" i="4"/>
  <c r="E468" i="4"/>
  <c r="D468" i="4"/>
  <c r="A468" i="4"/>
  <c r="B471" i="6" l="1"/>
  <c r="G470" i="6"/>
  <c r="F470" i="6"/>
  <c r="E470" i="6"/>
  <c r="D470" i="6"/>
  <c r="C470" i="6"/>
  <c r="A470" i="6"/>
  <c r="E469" i="4"/>
  <c r="D469" i="4"/>
  <c r="A469" i="4"/>
  <c r="G469" i="4"/>
  <c r="F469" i="4"/>
  <c r="B470" i="4"/>
  <c r="C469" i="4"/>
  <c r="N467" i="4"/>
  <c r="Q467" i="4"/>
  <c r="R467" i="4"/>
  <c r="P467" i="4"/>
  <c r="O467" i="4"/>
  <c r="L467" i="4"/>
  <c r="M468" i="4"/>
  <c r="A471" i="6" l="1"/>
  <c r="B472" i="6"/>
  <c r="C471" i="6"/>
  <c r="G471" i="6"/>
  <c r="F471" i="6"/>
  <c r="E471" i="6"/>
  <c r="D471" i="6"/>
  <c r="P468" i="4"/>
  <c r="R468" i="4"/>
  <c r="Q468" i="4"/>
  <c r="O468" i="4"/>
  <c r="N468" i="4"/>
  <c r="L468" i="4"/>
  <c r="M469" i="4"/>
  <c r="B471" i="4"/>
  <c r="G470" i="4"/>
  <c r="F470" i="4"/>
  <c r="C470" i="4"/>
  <c r="E470" i="4"/>
  <c r="D470" i="4"/>
  <c r="A470" i="4"/>
  <c r="B473" i="6" l="1"/>
  <c r="G472" i="6"/>
  <c r="F472" i="6"/>
  <c r="E472" i="6"/>
  <c r="D472" i="6"/>
  <c r="C472" i="6"/>
  <c r="A472" i="6"/>
  <c r="E471" i="4"/>
  <c r="B472" i="4"/>
  <c r="G471" i="4"/>
  <c r="F471" i="4"/>
  <c r="D471" i="4"/>
  <c r="C471" i="4"/>
  <c r="A471" i="4"/>
  <c r="R469" i="4"/>
  <c r="L469" i="4"/>
  <c r="M470" i="4"/>
  <c r="Q469" i="4"/>
  <c r="P469" i="4"/>
  <c r="O469" i="4"/>
  <c r="N469" i="4"/>
  <c r="D473" i="6" l="1"/>
  <c r="C473" i="6"/>
  <c r="A473" i="6"/>
  <c r="E473" i="6"/>
  <c r="G473" i="6"/>
  <c r="F473" i="6"/>
  <c r="B474" i="6"/>
  <c r="M471" i="4"/>
  <c r="R470" i="4"/>
  <c r="Q470" i="4"/>
  <c r="P470" i="4"/>
  <c r="N470" i="4"/>
  <c r="L470" i="4"/>
  <c r="O470" i="4"/>
  <c r="D472" i="4"/>
  <c r="G472" i="4"/>
  <c r="F472" i="4"/>
  <c r="E472" i="4"/>
  <c r="A472" i="4"/>
  <c r="B473" i="4"/>
  <c r="C472" i="4"/>
  <c r="B475" i="6" l="1"/>
  <c r="G474" i="6"/>
  <c r="F474" i="6"/>
  <c r="E474" i="6"/>
  <c r="D474" i="6"/>
  <c r="C474" i="6"/>
  <c r="A474" i="6"/>
  <c r="F473" i="4"/>
  <c r="B474" i="4"/>
  <c r="G473" i="4"/>
  <c r="E473" i="4"/>
  <c r="D473" i="4"/>
  <c r="C473" i="4"/>
  <c r="A473" i="4"/>
  <c r="L471" i="4"/>
  <c r="R471" i="4"/>
  <c r="Q471" i="4"/>
  <c r="P471" i="4"/>
  <c r="O471" i="4"/>
  <c r="N471" i="4"/>
  <c r="M472" i="4"/>
  <c r="F475" i="6" l="1"/>
  <c r="E475" i="6"/>
  <c r="D475" i="6"/>
  <c r="C475" i="6"/>
  <c r="A475" i="6"/>
  <c r="B476" i="6"/>
  <c r="G475" i="6"/>
  <c r="O472" i="4"/>
  <c r="N472" i="4"/>
  <c r="M473" i="4"/>
  <c r="L472" i="4"/>
  <c r="R472" i="4"/>
  <c r="Q472" i="4"/>
  <c r="P472" i="4"/>
  <c r="A474" i="4"/>
  <c r="B475" i="4"/>
  <c r="G474" i="4"/>
  <c r="F474" i="4"/>
  <c r="E474" i="4"/>
  <c r="D474" i="4"/>
  <c r="C474" i="4"/>
  <c r="B477" i="6" l="1"/>
  <c r="G476" i="6"/>
  <c r="F476" i="6"/>
  <c r="E476" i="6"/>
  <c r="D476" i="6"/>
  <c r="C476" i="6"/>
  <c r="A476" i="6"/>
  <c r="A475" i="4"/>
  <c r="B476" i="4"/>
  <c r="G475" i="4"/>
  <c r="F475" i="4"/>
  <c r="D475" i="4"/>
  <c r="C475" i="4"/>
  <c r="E475" i="4"/>
  <c r="Q473" i="4"/>
  <c r="P473" i="4"/>
  <c r="R473" i="4"/>
  <c r="N473" i="4"/>
  <c r="L473" i="4"/>
  <c r="M474" i="4"/>
  <c r="O473" i="4"/>
  <c r="G477" i="6" l="1"/>
  <c r="F477" i="6"/>
  <c r="E477" i="6"/>
  <c r="D477" i="6"/>
  <c r="C477" i="6"/>
  <c r="A477" i="6"/>
  <c r="B478" i="6"/>
  <c r="L474" i="4"/>
  <c r="R474" i="4"/>
  <c r="O474" i="4"/>
  <c r="Q474" i="4"/>
  <c r="P474" i="4"/>
  <c r="N474" i="4"/>
  <c r="M475" i="4"/>
  <c r="C476" i="4"/>
  <c r="B477" i="4"/>
  <c r="G476" i="4"/>
  <c r="F476" i="4"/>
  <c r="E476" i="4"/>
  <c r="D476" i="4"/>
  <c r="A476" i="4"/>
  <c r="A478" i="6" l="1"/>
  <c r="B479" i="6"/>
  <c r="G478" i="6"/>
  <c r="C478" i="6"/>
  <c r="F478" i="6"/>
  <c r="E478" i="6"/>
  <c r="D478" i="6"/>
  <c r="E477" i="4"/>
  <c r="D477" i="4"/>
  <c r="A477" i="4"/>
  <c r="B478" i="4"/>
  <c r="G477" i="4"/>
  <c r="F477" i="4"/>
  <c r="C477" i="4"/>
  <c r="N475" i="4"/>
  <c r="Q475" i="4"/>
  <c r="L475" i="4"/>
  <c r="M476" i="4"/>
  <c r="R475" i="4"/>
  <c r="P475" i="4"/>
  <c r="O475" i="4"/>
  <c r="B480" i="6" l="1"/>
  <c r="G479" i="6"/>
  <c r="F479" i="6"/>
  <c r="E479" i="6"/>
  <c r="D479" i="6"/>
  <c r="C479" i="6"/>
  <c r="A479" i="6"/>
  <c r="P476" i="4"/>
  <c r="R476" i="4"/>
  <c r="Q476" i="4"/>
  <c r="N476" i="4"/>
  <c r="L476" i="4"/>
  <c r="M477" i="4"/>
  <c r="O476" i="4"/>
  <c r="B479" i="4"/>
  <c r="G478" i="4"/>
  <c r="F478" i="4"/>
  <c r="C478" i="4"/>
  <c r="D478" i="4"/>
  <c r="A478" i="4"/>
  <c r="E478" i="4"/>
  <c r="C480" i="6" l="1"/>
  <c r="A480" i="6"/>
  <c r="B481" i="6"/>
  <c r="E480" i="6"/>
  <c r="D480" i="6"/>
  <c r="G480" i="6"/>
  <c r="F480" i="6"/>
  <c r="E479" i="4"/>
  <c r="B480" i="4"/>
  <c r="G479" i="4"/>
  <c r="F479" i="4"/>
  <c r="D479" i="4"/>
  <c r="C479" i="4"/>
  <c r="A479" i="4"/>
  <c r="R477" i="4"/>
  <c r="M478" i="4"/>
  <c r="Q477" i="4"/>
  <c r="P477" i="4"/>
  <c r="O477" i="4"/>
  <c r="N477" i="4"/>
  <c r="L477" i="4"/>
  <c r="B482" i="6" l="1"/>
  <c r="G481" i="6"/>
  <c r="F481" i="6"/>
  <c r="E481" i="6"/>
  <c r="D481" i="6"/>
  <c r="C481" i="6"/>
  <c r="A481" i="6"/>
  <c r="M479" i="4"/>
  <c r="N478" i="4"/>
  <c r="L478" i="4"/>
  <c r="R478" i="4"/>
  <c r="Q478" i="4"/>
  <c r="P478" i="4"/>
  <c r="O478" i="4"/>
  <c r="D480" i="4"/>
  <c r="G480" i="4"/>
  <c r="A480" i="4"/>
  <c r="B481" i="4"/>
  <c r="F480" i="4"/>
  <c r="E480" i="4"/>
  <c r="C480" i="4"/>
  <c r="E14" i="1"/>
  <c r="E482" i="6" l="1"/>
  <c r="D482" i="6"/>
  <c r="C482" i="6"/>
  <c r="A482" i="6"/>
  <c r="B483" i="6"/>
  <c r="G482" i="6"/>
  <c r="F482" i="6"/>
  <c r="F481" i="4"/>
  <c r="G481" i="4"/>
  <c r="D481" i="4"/>
  <c r="C481" i="4"/>
  <c r="A481" i="4"/>
  <c r="B482" i="4"/>
  <c r="E481" i="4"/>
  <c r="L479" i="4"/>
  <c r="R479" i="4"/>
  <c r="P479" i="4"/>
  <c r="O479" i="4"/>
  <c r="N479" i="4"/>
  <c r="M480" i="4"/>
  <c r="Q479" i="4"/>
  <c r="B484" i="6" l="1"/>
  <c r="G483" i="6"/>
  <c r="F483" i="6"/>
  <c r="E483" i="6"/>
  <c r="D483" i="6"/>
  <c r="C483" i="6"/>
  <c r="A483" i="6"/>
  <c r="O480" i="4"/>
  <c r="N480" i="4"/>
  <c r="M481" i="4"/>
  <c r="R480" i="4"/>
  <c r="Q480" i="4"/>
  <c r="P480" i="4"/>
  <c r="L480" i="4"/>
  <c r="B483" i="4"/>
  <c r="G482" i="4"/>
  <c r="F482" i="4"/>
  <c r="E482" i="4"/>
  <c r="D482" i="4"/>
  <c r="C482" i="4"/>
  <c r="A482" i="4"/>
  <c r="G484" i="6" l="1"/>
  <c r="F484" i="6"/>
  <c r="E484" i="6"/>
  <c r="D484" i="6"/>
  <c r="C484" i="6"/>
  <c r="A484" i="6"/>
  <c r="B485" i="6"/>
  <c r="A483" i="4"/>
  <c r="B484" i="4"/>
  <c r="D483" i="4"/>
  <c r="C483" i="4"/>
  <c r="G483" i="4"/>
  <c r="F483" i="4"/>
  <c r="E483" i="4"/>
  <c r="Q481" i="4"/>
  <c r="P481" i="4"/>
  <c r="N481" i="4"/>
  <c r="L481" i="4"/>
  <c r="M482" i="4"/>
  <c r="R481" i="4"/>
  <c r="O481" i="4"/>
  <c r="B486" i="6" l="1"/>
  <c r="G485" i="6"/>
  <c r="F485" i="6"/>
  <c r="C485" i="6"/>
  <c r="A485" i="6"/>
  <c r="E485" i="6"/>
  <c r="D485" i="6"/>
  <c r="L482" i="4"/>
  <c r="R482" i="4"/>
  <c r="O482" i="4"/>
  <c r="P482" i="4"/>
  <c r="N482" i="4"/>
  <c r="M483" i="4"/>
  <c r="Q482" i="4"/>
  <c r="C484" i="4"/>
  <c r="F484" i="4"/>
  <c r="E484" i="4"/>
  <c r="D484" i="4"/>
  <c r="A484" i="4"/>
  <c r="B485" i="4"/>
  <c r="G484" i="4"/>
  <c r="B487" i="6" l="1"/>
  <c r="G486" i="6"/>
  <c r="F486" i="6"/>
  <c r="E486" i="6"/>
  <c r="D486" i="6"/>
  <c r="C486" i="6"/>
  <c r="A486" i="6"/>
  <c r="E485" i="4"/>
  <c r="D485" i="4"/>
  <c r="A485" i="4"/>
  <c r="B486" i="4"/>
  <c r="G485" i="4"/>
  <c r="F485" i="4"/>
  <c r="C485" i="4"/>
  <c r="N483" i="4"/>
  <c r="Q483" i="4"/>
  <c r="M484" i="4"/>
  <c r="R483" i="4"/>
  <c r="P483" i="4"/>
  <c r="O483" i="4"/>
  <c r="L483" i="4"/>
  <c r="A487" i="6" l="1"/>
  <c r="B488" i="6"/>
  <c r="E487" i="6"/>
  <c r="D487" i="6"/>
  <c r="C487" i="6"/>
  <c r="G487" i="6"/>
  <c r="F487" i="6"/>
  <c r="P484" i="4"/>
  <c r="N484" i="4"/>
  <c r="L484" i="4"/>
  <c r="M485" i="4"/>
  <c r="R484" i="4"/>
  <c r="Q484" i="4"/>
  <c r="O484" i="4"/>
  <c r="B487" i="4"/>
  <c r="G486" i="4"/>
  <c r="F486" i="4"/>
  <c r="C486" i="4"/>
  <c r="D486" i="4"/>
  <c r="A486" i="4"/>
  <c r="E486" i="4"/>
  <c r="B489" i="6" l="1"/>
  <c r="G488" i="6"/>
  <c r="F488" i="6"/>
  <c r="E488" i="6"/>
  <c r="D488" i="6"/>
  <c r="C488" i="6"/>
  <c r="A488" i="6"/>
  <c r="E487" i="4"/>
  <c r="F487" i="4"/>
  <c r="D487" i="4"/>
  <c r="C487" i="4"/>
  <c r="A487" i="4"/>
  <c r="B488" i="4"/>
  <c r="G487" i="4"/>
  <c r="R485" i="4"/>
  <c r="P485" i="4"/>
  <c r="O485" i="4"/>
  <c r="N485" i="4"/>
  <c r="L485" i="4"/>
  <c r="M486" i="4"/>
  <c r="Q485" i="4"/>
  <c r="D489" i="6" l="1"/>
  <c r="C489" i="6"/>
  <c r="A489" i="6"/>
  <c r="B490" i="6"/>
  <c r="G489" i="6"/>
  <c r="F489" i="6"/>
  <c r="E489" i="6"/>
  <c r="M487" i="4"/>
  <c r="R486" i="4"/>
  <c r="Q486" i="4"/>
  <c r="P486" i="4"/>
  <c r="O486" i="4"/>
  <c r="N486" i="4"/>
  <c r="L486" i="4"/>
  <c r="D488" i="4"/>
  <c r="G488" i="4"/>
  <c r="B489" i="4"/>
  <c r="F488" i="4"/>
  <c r="E488" i="4"/>
  <c r="C488" i="4"/>
  <c r="A488" i="4"/>
  <c r="B491" i="6" l="1"/>
  <c r="G490" i="6"/>
  <c r="F490" i="6"/>
  <c r="E490" i="6"/>
  <c r="D490" i="6"/>
  <c r="C490" i="6"/>
  <c r="A490" i="6"/>
  <c r="F489" i="4"/>
  <c r="D489" i="4"/>
  <c r="C489" i="4"/>
  <c r="B490" i="4"/>
  <c r="G489" i="4"/>
  <c r="E489" i="4"/>
  <c r="A489" i="4"/>
  <c r="L487" i="4"/>
  <c r="P487" i="4"/>
  <c r="O487" i="4"/>
  <c r="N487" i="4"/>
  <c r="M488" i="4"/>
  <c r="R487" i="4"/>
  <c r="Q487" i="4"/>
  <c r="F491" i="6" l="1"/>
  <c r="E491" i="6"/>
  <c r="D491" i="6"/>
  <c r="C491" i="6"/>
  <c r="A491" i="6"/>
  <c r="B492" i="6"/>
  <c r="G491" i="6"/>
  <c r="O488" i="4"/>
  <c r="N488" i="4"/>
  <c r="M489" i="4"/>
  <c r="R488" i="4"/>
  <c r="Q488" i="4"/>
  <c r="P488" i="4"/>
  <c r="L488" i="4"/>
  <c r="F490" i="4"/>
  <c r="E490" i="4"/>
  <c r="D490" i="4"/>
  <c r="C490" i="4"/>
  <c r="A490" i="4"/>
  <c r="B491" i="4"/>
  <c r="G490" i="4"/>
  <c r="B493" i="6" l="1"/>
  <c r="G492" i="6"/>
  <c r="F492" i="6"/>
  <c r="E492" i="6"/>
  <c r="C492" i="6"/>
  <c r="A492" i="6"/>
  <c r="D492" i="6"/>
  <c r="A491" i="4"/>
  <c r="B492" i="4"/>
  <c r="G491" i="4"/>
  <c r="F491" i="4"/>
  <c r="E491" i="4"/>
  <c r="D491" i="4"/>
  <c r="C491" i="4"/>
  <c r="Q489" i="4"/>
  <c r="P489" i="4"/>
  <c r="M490" i="4"/>
  <c r="R489" i="4"/>
  <c r="O489" i="4"/>
  <c r="N489" i="4"/>
  <c r="L489" i="4"/>
  <c r="G493" i="6" l="1"/>
  <c r="F493" i="6"/>
  <c r="E493" i="6"/>
  <c r="D493" i="6"/>
  <c r="C493" i="6"/>
  <c r="A493" i="6"/>
  <c r="B494" i="6"/>
  <c r="L490" i="4"/>
  <c r="R490" i="4"/>
  <c r="O490" i="4"/>
  <c r="P490" i="4"/>
  <c r="N490" i="4"/>
  <c r="M491" i="4"/>
  <c r="Q490" i="4"/>
  <c r="C492" i="4"/>
  <c r="F492" i="4"/>
  <c r="E492" i="4"/>
  <c r="D492" i="4"/>
  <c r="B493" i="4"/>
  <c r="G492" i="4"/>
  <c r="A492" i="4"/>
  <c r="A494" i="6" l="1"/>
  <c r="B495" i="6"/>
  <c r="G494" i="6"/>
  <c r="E494" i="6"/>
  <c r="D494" i="6"/>
  <c r="C494" i="6"/>
  <c r="F494" i="6"/>
  <c r="E493" i="4"/>
  <c r="D493" i="4"/>
  <c r="A493" i="4"/>
  <c r="G493" i="4"/>
  <c r="F493" i="4"/>
  <c r="C493" i="4"/>
  <c r="B494" i="4"/>
  <c r="N491" i="4"/>
  <c r="Q491" i="4"/>
  <c r="R491" i="4"/>
  <c r="P491" i="4"/>
  <c r="O491" i="4"/>
  <c r="L491" i="4"/>
  <c r="M492" i="4"/>
  <c r="B496" i="6" l="1"/>
  <c r="G495" i="6"/>
  <c r="F495" i="6"/>
  <c r="E495" i="6"/>
  <c r="D495" i="6"/>
  <c r="C495" i="6"/>
  <c r="A495" i="6"/>
  <c r="P492" i="4"/>
  <c r="R492" i="4"/>
  <c r="Q492" i="4"/>
  <c r="O492" i="4"/>
  <c r="N492" i="4"/>
  <c r="L492" i="4"/>
  <c r="M493" i="4"/>
  <c r="B495" i="4"/>
  <c r="G494" i="4"/>
  <c r="F494" i="4"/>
  <c r="C494" i="4"/>
  <c r="E494" i="4"/>
  <c r="D494" i="4"/>
  <c r="A494" i="4"/>
  <c r="C496" i="6" l="1"/>
  <c r="A496" i="6"/>
  <c r="B497" i="6"/>
  <c r="G496" i="6"/>
  <c r="F496" i="6"/>
  <c r="E496" i="6"/>
  <c r="D496" i="6"/>
  <c r="E495" i="4"/>
  <c r="F495" i="4"/>
  <c r="D495" i="4"/>
  <c r="C495" i="4"/>
  <c r="B496" i="4"/>
  <c r="G495" i="4"/>
  <c r="A495" i="4"/>
  <c r="R493" i="4"/>
  <c r="P493" i="4"/>
  <c r="O493" i="4"/>
  <c r="N493" i="4"/>
  <c r="L493" i="4"/>
  <c r="M494" i="4"/>
  <c r="Q493" i="4"/>
  <c r="B498" i="6" l="1"/>
  <c r="G497" i="6"/>
  <c r="F497" i="6"/>
  <c r="E497" i="6"/>
  <c r="D497" i="6"/>
  <c r="C497" i="6"/>
  <c r="A497" i="6"/>
  <c r="M495" i="4"/>
  <c r="R494" i="4"/>
  <c r="Q494" i="4"/>
  <c r="P494" i="4"/>
  <c r="O494" i="4"/>
  <c r="N494" i="4"/>
  <c r="L494" i="4"/>
  <c r="D496" i="4"/>
  <c r="G496" i="4"/>
  <c r="F496" i="4"/>
  <c r="E496" i="4"/>
  <c r="C496" i="4"/>
  <c r="A496" i="4"/>
  <c r="B497" i="4"/>
  <c r="E498" i="6" l="1"/>
  <c r="D498" i="6"/>
  <c r="C498" i="6"/>
  <c r="A498" i="6"/>
  <c r="B499" i="6"/>
  <c r="G498" i="6"/>
  <c r="F498" i="6"/>
  <c r="F497" i="4"/>
  <c r="B498" i="4"/>
  <c r="G497" i="4"/>
  <c r="E497" i="4"/>
  <c r="D497" i="4"/>
  <c r="C497" i="4"/>
  <c r="A497" i="4"/>
  <c r="L495" i="4"/>
  <c r="R495" i="4"/>
  <c r="Q495" i="4"/>
  <c r="P495" i="4"/>
  <c r="O495" i="4"/>
  <c r="N495" i="4"/>
  <c r="M496" i="4"/>
  <c r="B500" i="6" l="1"/>
  <c r="G499" i="6"/>
  <c r="F499" i="6"/>
  <c r="E499" i="6"/>
  <c r="D499" i="6"/>
  <c r="C499" i="6"/>
  <c r="A499" i="6"/>
  <c r="O496" i="4"/>
  <c r="N496" i="4"/>
  <c r="M497" i="4"/>
  <c r="R496" i="4"/>
  <c r="Q496" i="4"/>
  <c r="P496" i="4"/>
  <c r="L496" i="4"/>
  <c r="F498" i="4"/>
  <c r="E498" i="4"/>
  <c r="D498" i="4"/>
  <c r="A498" i="4"/>
  <c r="B499" i="4"/>
  <c r="G498" i="4"/>
  <c r="C498" i="4"/>
  <c r="G500" i="6" l="1"/>
  <c r="F500" i="6"/>
  <c r="E500" i="6"/>
  <c r="D500" i="6"/>
  <c r="C500" i="6"/>
  <c r="A500" i="6"/>
  <c r="A499" i="4"/>
  <c r="B500" i="4"/>
  <c r="G499" i="4"/>
  <c r="F499" i="4"/>
  <c r="E499" i="4"/>
  <c r="D499" i="4"/>
  <c r="C499" i="4"/>
  <c r="Q497" i="4"/>
  <c r="P497" i="4"/>
  <c r="R497" i="4"/>
  <c r="O497" i="4"/>
  <c r="N497" i="4"/>
  <c r="L497" i="4"/>
  <c r="M498" i="4"/>
  <c r="L498" i="4" l="1"/>
  <c r="R498" i="4"/>
  <c r="O498" i="4"/>
  <c r="Q498" i="4"/>
  <c r="P498" i="4"/>
  <c r="N498" i="4"/>
  <c r="M499" i="4"/>
  <c r="G500" i="4"/>
  <c r="F500" i="4"/>
  <c r="E500" i="4"/>
  <c r="D500" i="4"/>
  <c r="C500" i="4"/>
  <c r="A500" i="4"/>
  <c r="N499" i="4" l="1"/>
  <c r="M500" i="4"/>
  <c r="R499" i="4"/>
  <c r="Q499" i="4"/>
  <c r="P499" i="4"/>
  <c r="O499" i="4"/>
  <c r="L499" i="4"/>
  <c r="R500" i="4" l="1"/>
  <c r="Q500" i="4"/>
  <c r="P500" i="4"/>
  <c r="N500" i="4"/>
  <c r="L500" i="4"/>
  <c r="O500" i="4"/>
  <c r="E21" i="1" l="1"/>
  <c r="E35" i="1" s="1"/>
  <c r="E36" i="1" s="1"/>
  <c r="E37" i="1" s="1"/>
  <c r="F21" i="1"/>
  <c r="F38" i="1" l="1"/>
  <c r="F37" i="1" l="1"/>
  <c r="F39" i="1" s="1"/>
  <c r="G37" i="1"/>
</calcChain>
</file>

<file path=xl/sharedStrings.xml><?xml version="1.0" encoding="utf-8"?>
<sst xmlns="http://schemas.openxmlformats.org/spreadsheetml/2006/main" count="224" uniqueCount="83">
  <si>
    <t>Lisa 3</t>
  </si>
  <si>
    <t>Üürnik</t>
  </si>
  <si>
    <t>Rahandusministeerium</t>
  </si>
  <si>
    <t>Üüripinna aadress</t>
  </si>
  <si>
    <t>Tallinna tn 18, Paide</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</si>
  <si>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</si>
  <si>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</si>
  <si>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</si>
  <si>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</si>
  <si>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</si>
  <si>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</si>
  <si>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</si>
  <si>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</si>
  <si>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</si>
  <si>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</si>
  <si>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</si>
  <si>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Tasumine 01.08.2024 - 31.07.2044</t>
  </si>
  <si>
    <t>Kapitalikomponent (tavasisustus lisa 6.1 alusel)</t>
  </si>
  <si>
    <t>Tasumine 01.08.2024 - 31.07.2034</t>
  </si>
  <si>
    <t>Remonttööd</t>
  </si>
  <si>
    <t>Remonttööd (tavasisustus lisa 6.1 alusel)</t>
  </si>
  <si>
    <t>Kinnisvara haldamine (haldusteenus)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</si>
  <si>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</si>
  <si>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</si>
  <si>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</si>
  <si>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</si>
  <si>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</si>
  <si>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</si>
  <si>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</si>
  <si>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</si>
  <si>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</si>
  <si>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</si>
  <si>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</si>
  <si>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</si>
  <si>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</si>
  <si>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(790 - muud tugiteenused, infotöötaja teenus)</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</si>
  <si>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</si>
  <si>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</si>
  <si>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</si>
  <si>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</si>
  <si>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</si>
  <si>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</si>
  <si>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</si>
  <si>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</si>
  <si>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</si>
  <si>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</si>
  <si>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</si>
  <si>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</si>
  <si>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</si>
  <si>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</si>
  <si>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</si>
  <si>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</si>
  <si>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</si>
  <si>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</si>
  <si>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</si>
  <si>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</si>
  <si>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</si>
  <si>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</si>
  <si>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</si>
  <si>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</si>
  <si>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</si>
  <si>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</si>
  <si>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</si>
  <si>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</si>
  <si>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</si>
  <si>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</si>
  <si>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</si>
  <si>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</si>
  <si>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</si>
  <si>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Üürnikuspetsiifilise investeeringu annuiteetmaksegraafik</t>
  </si>
  <si>
    <t>Üürniku spetsifiline algväärtus</t>
  </si>
  <si>
    <t>Üürniku spetsiifiline lõppväärtus</t>
  </si>
  <si>
    <t>Üürniku spetsiifiline algväärtus</t>
  </si>
  <si>
    <t>Kapitali tulumäär 2023 II pa</t>
  </si>
  <si>
    <t xml:space="preserve"> Indekseerimine* alates 01.01.2026.a, 31.dets THI, max 3% aastas</t>
  </si>
  <si>
    <t>üürilepingule nr KPJ-4/2022-33</t>
  </si>
  <si>
    <t>Tasu fikseeritud, muutmine kokkuleppel</t>
  </si>
  <si>
    <t>Tallinna tn 18, Paide linn, Paide linn, Järva maakond</t>
  </si>
  <si>
    <t>01.01.2026 - 31.12.2026</t>
  </si>
  <si>
    <t>Tugiteenused (710, 740 - valveteenus)</t>
  </si>
  <si>
    <t>Tugiteenused (730, 740, 750 -  kohvimasina rent ja hooldus, hoone sildid, esmaabikomplektid)</t>
  </si>
  <si>
    <t>Üür ja kõrvalteenuste tasu 01.11.2025 - 31.12.2026</t>
  </si>
  <si>
    <t>01.11.2025 - 31.12.2025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</si>
</sst>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 numFmtId="171" formatCode="#,###"/>
    <numFmt numFmtId="172" formatCode="#,##0.00;[Red]#,##0.00"/>
  </numFmts>
  <fonts count="50"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color theme="1"/>
      <name val="Times New Roman"/>
      <family val="1"/>
    </font>
    <font>
      <sz val="11"/>
      <color theme="1"/>
      <name val="Times New Roman"/>
      <family val="1"/>
      <charset val="186"/>
    </font>
    <font>
      <b/>
      <sz val="11"/>
      <name val="Times New Roman"/>
      <family val="1"/>
    </font>
    <font>
      <sz val="10"/>
      <color theme="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sz val="11"/>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Aptos Narrow"/>
      <family val="2"/>
      <scheme val="minor"/>
    </font>
    <font>
      <b/>
      <sz val="14"/>
      <name val="Calibri"/>
      <family val="2"/>
    </font>
    <font>
      <b/>
      <sz val="11"/>
      <name val="Aptos Narrow"/>
      <family val="2"/>
      <scheme val="minor"/>
    </font>
    <font>
      <b/>
      <i/>
      <sz val="11"/>
      <name val="Calibri"/>
      <family val="2"/>
    </font>
    <font>
      <i/>
      <sz val="9"/>
      <color rgb="FF000000"/>
      <name val="Calibri"/>
      <family val="2"/>
    </font>
    <font>
      <sz val="11"/>
      <color theme="0" tint="-0.499984740745262"/>
      <name val="Calibri"/>
      <family val="2"/>
    </font>
    <font>
      <b/>
      <sz val="11"/>
      <color theme="0" tint="-0.499984740745262"/>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499984740745262"/>
      <name val="Calibri"/>
      <family val="2"/>
    </font>
    <font>
      <b/>
      <sz val="16"/>
      <color theme="0" tint="-0.34998626667073579"/>
      <name val="Calibri"/>
      <family val="2"/>
    </font>
    <font>
      <sz val="11"/>
      <color theme="0" tint="-0.499984740745262"/>
      <name val="Aptos Narrow"/>
      <family val="2"/>
      <charset val="186"/>
      <scheme val="minor"/>
    </font>
    <font>
      <sz val="11"/>
      <color theme="0" tint="-0.34998626667073579"/>
      <name val="Aptos Narrow"/>
      <family val="2"/>
      <charset val="186"/>
      <scheme val="minor"/>
    </font>
    <font>
      <sz val="10"/>
      <color theme="0" tint="-0.499984740745262"/>
      <name val="Arial"/>
      <family val="2"/>
    </font>
    <font>
      <sz val="10"/>
      <color theme="0" tint="-0.34998626667073579"/>
      <name val="Arial"/>
      <family val="2"/>
    </font>
    <font>
      <sz val="11"/>
      <color rgb="FF1F497D"/>
      <name val="Calibri"/>
      <family val="2"/>
    </font>
    <font>
      <b/>
      <i/>
      <sz val="11"/>
      <color rgb="FF000000"/>
      <name val="Calibri"/>
      <family val="2"/>
    </font>
    <font>
      <b/>
      <i/>
      <sz val="11"/>
      <color theme="0" tint="-0.499984740745262"/>
      <name val="Calibri"/>
      <family val="2"/>
    </font>
    <font>
      <b/>
      <i/>
      <sz val="11"/>
      <color theme="0" tint="-0.34998626667073579"/>
      <name val="Calibri"/>
      <family val="2"/>
    </font>
    <font>
      <i/>
      <sz val="9"/>
      <color theme="0" tint="-0.499984740745262"/>
      <name val="Calibri"/>
      <family val="2"/>
    </font>
    <font>
      <i/>
      <sz val="9"/>
      <color theme="0" tint="-0.34998626667073579"/>
      <name val="Calibri"/>
      <family val="2"/>
    </font>
    <font>
      <i/>
      <sz val="9"/>
      <name val="Calibri"/>
      <family val="2"/>
    </font>
    <font>
      <i/>
      <sz val="11"/>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bottom style="medium">
        <color rgb="FF000000"/>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20" fillId="0" borderId="0"/>
    <xf numFmtId="0" fontId="1" fillId="0" borderId="0"/>
  </cellStyleXfs>
  <cellXfs count="263">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6" fillId="0" borderId="0" xfId="0" applyFont="1"/>
    <xf numFmtId="0" fontId="7" fillId="0" borderId="0" xfId="0" applyFont="1"/>
    <xf numFmtId="9" fontId="3" fillId="0" borderId="0" xfId="1" applyFont="1"/>
    <xf numFmtId="1" fontId="3" fillId="0" borderId="0" xfId="0" applyNumberFormat="1" applyFont="1"/>
    <xf numFmtId="0" fontId="8" fillId="0" borderId="1" xfId="0" applyFont="1" applyBorder="1"/>
    <xf numFmtId="0" fontId="9" fillId="0" borderId="0" xfId="0" applyFont="1" applyAlignment="1">
      <alignment vertical="center"/>
    </xf>
    <xf numFmtId="0" fontId="3" fillId="0" borderId="0" xfId="0" applyFont="1" applyAlignment="1">
      <alignment horizontal="center"/>
    </xf>
    <xf numFmtId="0" fontId="10" fillId="0" borderId="0" xfId="0" applyFont="1"/>
    <xf numFmtId="0" fontId="6" fillId="0" borderId="1" xfId="0" applyFont="1" applyBorder="1" applyAlignment="1">
      <alignment horizontal="right"/>
    </xf>
    <xf numFmtId="164" fontId="8" fillId="0" borderId="1" xfId="0" applyNumberFormat="1" applyFont="1" applyBorder="1" applyAlignment="1">
      <alignment horizontal="right"/>
    </xf>
    <xf numFmtId="165" fontId="3" fillId="0" borderId="0" xfId="0" applyNumberFormat="1" applyFont="1"/>
    <xf numFmtId="3" fontId="8" fillId="0" borderId="1" xfId="0" applyNumberFormat="1" applyFont="1" applyBorder="1" applyAlignment="1">
      <alignment horizontal="right"/>
    </xf>
    <xf numFmtId="165" fontId="6" fillId="0" borderId="0" xfId="0" applyNumberFormat="1" applyFont="1"/>
    <xf numFmtId="0" fontId="12" fillId="0" borderId="0" xfId="0" applyFont="1" applyAlignment="1">
      <alignment horizontal="right"/>
    </xf>
    <xf numFmtId="0" fontId="12"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0" fontId="3" fillId="0" borderId="14" xfId="0" applyFont="1" applyBorder="1" applyAlignment="1">
      <alignment vertical="center" wrapText="1"/>
    </xf>
    <xf numFmtId="3" fontId="3" fillId="0" borderId="0" xfId="0" applyNumberFormat="1" applyFont="1"/>
    <xf numFmtId="2" fontId="3" fillId="0" borderId="0" xfId="0" applyNumberFormat="1" applyFont="1"/>
    <xf numFmtId="0" fontId="3" fillId="0" borderId="12" xfId="0" applyFont="1" applyBorder="1" applyAlignment="1">
      <alignment horizontal="center" vertical="center" wrapText="1"/>
    </xf>
    <xf numFmtId="0" fontId="3" fillId="0" borderId="11" xfId="0" applyFont="1" applyBorder="1" applyAlignment="1">
      <alignment horizontal="center"/>
    </xf>
    <xf numFmtId="0" fontId="3" fillId="0" borderId="1" xfId="0" applyFont="1" applyBorder="1"/>
    <xf numFmtId="0" fontId="3" fillId="0" borderId="9" xfId="0" applyFont="1" applyBorder="1"/>
    <xf numFmtId="4" fontId="3" fillId="0" borderId="11" xfId="0" applyNumberFormat="1" applyFont="1" applyBorder="1" applyAlignment="1">
      <alignment wrapText="1"/>
    </xf>
    <xf numFmtId="0" fontId="3" fillId="3" borderId="16" xfId="0" applyFont="1" applyFill="1" applyBorder="1" applyAlignment="1">
      <alignment vertical="center" wrapText="1"/>
    </xf>
    <xf numFmtId="0" fontId="3" fillId="0" borderId="17" xfId="0" applyFont="1" applyBorder="1"/>
    <xf numFmtId="0" fontId="3" fillId="0" borderId="18" xfId="0" applyFont="1" applyBorder="1"/>
    <xf numFmtId="4" fontId="3" fillId="3" borderId="12" xfId="0" applyNumberFormat="1" applyFont="1" applyFill="1" applyBorder="1" applyAlignment="1">
      <alignment wrapText="1"/>
    </xf>
    <xf numFmtId="0" fontId="3" fillId="3" borderId="20" xfId="0" applyFont="1" applyFill="1" applyBorder="1" applyAlignment="1">
      <alignment vertical="center" wrapText="1"/>
    </xf>
    <xf numFmtId="0" fontId="6" fillId="2" borderId="8" xfId="0" applyFont="1" applyFill="1" applyBorder="1" applyAlignment="1">
      <alignment horizontal="center"/>
    </xf>
    <xf numFmtId="0" fontId="6" fillId="2" borderId="10" xfId="0" applyFont="1" applyFill="1" applyBorder="1"/>
    <xf numFmtId="4" fontId="8" fillId="2" borderId="8" xfId="0" applyNumberFormat="1" applyFont="1" applyFill="1" applyBorder="1" applyAlignment="1">
      <alignment horizontal="right"/>
    </xf>
    <xf numFmtId="4" fontId="6" fillId="2" borderId="21" xfId="0" applyNumberFormat="1" applyFont="1" applyFill="1" applyBorder="1" applyAlignment="1">
      <alignment horizontal="right"/>
    </xf>
    <xf numFmtId="4" fontId="6" fillId="2" borderId="22" xfId="0" applyNumberFormat="1" applyFont="1" applyFill="1" applyBorder="1" applyAlignment="1">
      <alignment horizontal="right"/>
    </xf>
    <xf numFmtId="0" fontId="3" fillId="2" borderId="21" xfId="0" applyFont="1" applyFill="1" applyBorder="1"/>
    <xf numFmtId="0" fontId="6" fillId="3" borderId="23" xfId="0" applyFont="1" applyFill="1" applyBorder="1" applyAlignment="1">
      <alignment horizontal="center"/>
    </xf>
    <xf numFmtId="0" fontId="6" fillId="3" borderId="0" xfId="0" applyFont="1" applyFill="1"/>
    <xf numFmtId="4" fontId="12" fillId="3" borderId="23"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0" fontId="3" fillId="3" borderId="24"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20" xfId="0" applyFont="1" applyFill="1" applyBorder="1" applyAlignment="1">
      <alignment horizontal="center"/>
    </xf>
    <xf numFmtId="0" fontId="6" fillId="2" borderId="25" xfId="0" applyFont="1" applyFill="1" applyBorder="1" applyAlignment="1">
      <alignment horizontal="center" wrapText="1"/>
    </xf>
    <xf numFmtId="0" fontId="6" fillId="2" borderId="21" xfId="0" applyFont="1" applyFill="1" applyBorder="1" applyAlignment="1">
      <alignment horizontal="center"/>
    </xf>
    <xf numFmtId="4" fontId="14" fillId="0" borderId="11" xfId="0" applyNumberFormat="1" applyFont="1" applyBorder="1" applyAlignment="1">
      <alignment vertical="center" wrapText="1"/>
    </xf>
    <xf numFmtId="4" fontId="14" fillId="3" borderId="12" xfId="0" applyNumberFormat="1" applyFont="1" applyFill="1" applyBorder="1" applyAlignment="1">
      <alignment vertical="center" wrapText="1"/>
    </xf>
    <xf numFmtId="0" fontId="3" fillId="0" borderId="10" xfId="0" applyFont="1" applyBorder="1"/>
    <xf numFmtId="4" fontId="3" fillId="0" borderId="11" xfId="0" applyNumberFormat="1" applyFont="1" applyBorder="1" applyAlignment="1">
      <alignment vertical="center" wrapText="1"/>
    </xf>
    <xf numFmtId="0" fontId="3" fillId="0" borderId="26" xfId="0" applyFont="1" applyBorder="1"/>
    <xf numFmtId="4" fontId="15" fillId="0" borderId="27" xfId="0" applyNumberFormat="1" applyFont="1" applyBorder="1" applyAlignment="1">
      <alignment horizontal="center" vertical="center" wrapText="1"/>
    </xf>
    <xf numFmtId="0" fontId="6" fillId="4" borderId="28" xfId="0" applyFont="1" applyFill="1" applyBorder="1" applyAlignment="1">
      <alignment horizontal="left"/>
    </xf>
    <xf numFmtId="0" fontId="6" fillId="4" borderId="29" xfId="0" applyFont="1" applyFill="1" applyBorder="1"/>
    <xf numFmtId="4" fontId="16" fillId="4" borderId="30" xfId="0" applyNumberFormat="1" applyFont="1" applyFill="1" applyBorder="1" applyAlignment="1">
      <alignment horizontal="right"/>
    </xf>
    <xf numFmtId="4" fontId="16" fillId="4" borderId="31" xfId="0" applyNumberFormat="1" applyFont="1" applyFill="1" applyBorder="1" applyAlignment="1">
      <alignment horizontal="right"/>
    </xf>
    <xf numFmtId="4" fontId="6" fillId="4" borderId="32" xfId="0" applyNumberFormat="1" applyFont="1" applyFill="1" applyBorder="1" applyAlignment="1">
      <alignment horizontal="right"/>
    </xf>
    <xf numFmtId="0" fontId="3" fillId="4" borderId="33" xfId="0" applyFont="1" applyFill="1" applyBorder="1"/>
    <xf numFmtId="0" fontId="6" fillId="0" borderId="0" xfId="0" applyFont="1" applyAlignment="1">
      <alignment horizontal="left"/>
    </xf>
    <xf numFmtId="4" fontId="6" fillId="0" borderId="23" xfId="0" applyNumberFormat="1" applyFont="1" applyBorder="1" applyAlignment="1">
      <alignment horizontal="right"/>
    </xf>
    <xf numFmtId="4" fontId="6" fillId="0" borderId="24" xfId="0" applyNumberFormat="1" applyFont="1" applyBorder="1" applyAlignment="1">
      <alignment horizontal="right"/>
    </xf>
    <xf numFmtId="4" fontId="6" fillId="0" borderId="0" xfId="0" applyNumberFormat="1" applyFont="1" applyAlignment="1">
      <alignment horizontal="right"/>
    </xf>
    <xf numFmtId="0" fontId="6" fillId="0" borderId="0" xfId="0" applyFont="1" applyAlignment="1">
      <alignment horizontal="left" wrapText="1"/>
    </xf>
    <xf numFmtId="9" fontId="8" fillId="0" borderId="0" xfId="0" applyNumberFormat="1" applyFont="1" applyAlignment="1">
      <alignment horizontal="left"/>
    </xf>
    <xf numFmtId="4" fontId="3" fillId="0" borderId="23" xfId="0" applyNumberFormat="1" applyFont="1" applyBorder="1" applyAlignment="1">
      <alignment horizontal="right"/>
    </xf>
    <xf numFmtId="166" fontId="6" fillId="0" borderId="23"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30" xfId="0" applyNumberFormat="1" applyFont="1" applyBorder="1"/>
    <xf numFmtId="4" fontId="8" fillId="0" borderId="31" xfId="0" applyNumberFormat="1" applyFont="1" applyBorder="1"/>
    <xf numFmtId="3" fontId="8" fillId="0" borderId="0" xfId="0" applyNumberFormat="1" applyFont="1"/>
    <xf numFmtId="4" fontId="8" fillId="0" borderId="0" xfId="0" applyNumberFormat="1" applyFont="1"/>
    <xf numFmtId="0" fontId="10" fillId="0" borderId="0" xfId="0" applyFont="1" applyAlignment="1">
      <alignment horizontal="left" wrapText="1"/>
    </xf>
    <xf numFmtId="0" fontId="18" fillId="0" borderId="0" xfId="0" applyFont="1"/>
    <xf numFmtId="0" fontId="19" fillId="0" borderId="0" xfId="0" applyFont="1"/>
    <xf numFmtId="0" fontId="20" fillId="3" borderId="0" xfId="2" applyFill="1"/>
    <xf numFmtId="0" fontId="21" fillId="5" borderId="0" xfId="2" applyFont="1" applyFill="1" applyAlignment="1">
      <alignment horizontal="right"/>
    </xf>
    <xf numFmtId="0" fontId="0" fillId="3" borderId="0" xfId="0" applyFill="1"/>
    <xf numFmtId="0" fontId="22" fillId="5" borderId="0" xfId="2" applyFont="1" applyFill="1"/>
    <xf numFmtId="0" fontId="22" fillId="5" borderId="0" xfId="2" applyFont="1" applyFill="1" applyAlignment="1">
      <alignment horizontal="right"/>
    </xf>
    <xf numFmtId="0" fontId="22" fillId="3" borderId="0" xfId="2" applyFont="1" applyFill="1"/>
    <xf numFmtId="0" fontId="23" fillId="3" borderId="0" xfId="0" applyFont="1" applyFill="1"/>
    <xf numFmtId="0" fontId="23" fillId="6" borderId="0" xfId="0" applyFont="1" applyFill="1" applyProtection="1">
      <protection hidden="1"/>
    </xf>
    <xf numFmtId="0" fontId="23" fillId="6" borderId="0" xfId="0" applyFont="1" applyFill="1"/>
    <xf numFmtId="0" fontId="24" fillId="5" borderId="0" xfId="2" applyFont="1" applyFill="1"/>
    <xf numFmtId="4" fontId="24" fillId="5" borderId="0" xfId="2" applyNumberFormat="1" applyFont="1" applyFill="1"/>
    <xf numFmtId="0" fontId="23" fillId="6" borderId="0" xfId="0" applyFont="1" applyFill="1" applyProtection="1">
      <protection locked="0" hidden="1"/>
    </xf>
    <xf numFmtId="164" fontId="23" fillId="6" borderId="0" xfId="0" applyNumberFormat="1" applyFont="1" applyFill="1" applyProtection="1">
      <protection hidden="1"/>
    </xf>
    <xf numFmtId="167" fontId="23" fillId="6" borderId="0" xfId="1" applyNumberFormat="1" applyFont="1" applyFill="1"/>
    <xf numFmtId="4" fontId="23" fillId="3" borderId="0" xfId="0" applyNumberFormat="1" applyFont="1" applyFill="1"/>
    <xf numFmtId="2" fontId="23" fillId="3" borderId="0" xfId="0" applyNumberFormat="1" applyFont="1" applyFill="1"/>
    <xf numFmtId="4" fontId="22" fillId="5" borderId="0" xfId="2" applyNumberFormat="1" applyFont="1" applyFill="1"/>
    <xf numFmtId="168" fontId="23" fillId="3" borderId="0" xfId="0" applyNumberFormat="1" applyFont="1" applyFill="1"/>
    <xf numFmtId="0" fontId="22" fillId="7" borderId="34" xfId="2" applyFont="1" applyFill="1" applyBorder="1"/>
    <xf numFmtId="0" fontId="22" fillId="5" borderId="26" xfId="2" applyFont="1" applyFill="1" applyBorder="1"/>
    <xf numFmtId="0" fontId="23" fillId="3" borderId="26" xfId="0" applyFont="1" applyFill="1" applyBorder="1"/>
    <xf numFmtId="169" fontId="22" fillId="7" borderId="26" xfId="2" applyNumberFormat="1" applyFont="1" applyFill="1" applyBorder="1"/>
    <xf numFmtId="0" fontId="22" fillId="7" borderId="35" xfId="2" applyFont="1" applyFill="1" applyBorder="1"/>
    <xf numFmtId="0" fontId="25" fillId="3" borderId="0" xfId="0" applyFont="1" applyFill="1" applyProtection="1">
      <protection hidden="1"/>
    </xf>
    <xf numFmtId="0" fontId="22" fillId="7" borderId="36" xfId="2" applyFont="1" applyFill="1" applyBorder="1"/>
    <xf numFmtId="0" fontId="22" fillId="7" borderId="0" xfId="2" applyFont="1" applyFill="1"/>
    <xf numFmtId="0" fontId="22" fillId="7" borderId="27" xfId="2" applyFont="1" applyFill="1" applyBorder="1"/>
    <xf numFmtId="164" fontId="23" fillId="3" borderId="0" xfId="0" applyNumberFormat="1" applyFont="1" applyFill="1" applyProtection="1">
      <protection hidden="1"/>
    </xf>
    <xf numFmtId="169" fontId="23" fillId="3" borderId="0" xfId="0" applyNumberFormat="1" applyFont="1" applyFill="1"/>
    <xf numFmtId="3" fontId="22" fillId="7" borderId="0" xfId="2" applyNumberFormat="1" applyFont="1" applyFill="1"/>
    <xf numFmtId="0" fontId="25" fillId="6" borderId="0" xfId="0" applyFont="1" applyFill="1" applyProtection="1">
      <protection hidden="1"/>
    </xf>
    <xf numFmtId="164" fontId="25" fillId="6" borderId="0" xfId="0" applyNumberFormat="1" applyFont="1" applyFill="1" applyProtection="1">
      <protection hidden="1"/>
    </xf>
    <xf numFmtId="10" fontId="22" fillId="7" borderId="0" xfId="1" applyNumberFormat="1" applyFont="1" applyFill="1" applyBorder="1"/>
    <xf numFmtId="164" fontId="25" fillId="3" borderId="0" xfId="0" applyNumberFormat="1" applyFont="1" applyFill="1" applyProtection="1">
      <protection hidden="1"/>
    </xf>
    <xf numFmtId="4" fontId="22" fillId="7" borderId="0" xfId="2" applyNumberFormat="1" applyFont="1" applyFill="1"/>
    <xf numFmtId="0" fontId="23" fillId="3" borderId="0" xfId="0" applyFont="1" applyFill="1" applyProtection="1">
      <protection locked="0" hidden="1"/>
    </xf>
    <xf numFmtId="164" fontId="2" fillId="3" borderId="0" xfId="0" applyNumberFormat="1" applyFont="1" applyFill="1" applyProtection="1">
      <protection hidden="1"/>
    </xf>
    <xf numFmtId="0" fontId="22" fillId="7" borderId="18" xfId="2" applyFont="1" applyFill="1" applyBorder="1"/>
    <xf numFmtId="0" fontId="22" fillId="5" borderId="37" xfId="2" applyFont="1" applyFill="1" applyBorder="1"/>
    <xf numFmtId="0" fontId="23" fillId="3" borderId="37" xfId="0" applyFont="1" applyFill="1" applyBorder="1"/>
    <xf numFmtId="167" fontId="22" fillId="7" borderId="37" xfId="2" applyNumberFormat="1" applyFont="1" applyFill="1" applyBorder="1"/>
    <xf numFmtId="0" fontId="22" fillId="7" borderId="25" xfId="2" applyFont="1" applyFill="1" applyBorder="1"/>
    <xf numFmtId="170" fontId="22" fillId="7" borderId="0" xfId="2" applyNumberFormat="1" applyFont="1" applyFill="1"/>
    <xf numFmtId="0" fontId="26" fillId="5" borderId="38" xfId="2" applyFont="1" applyFill="1" applyBorder="1" applyAlignment="1">
      <alignment horizontal="right"/>
    </xf>
    <xf numFmtId="169" fontId="27" fillId="5" borderId="0" xfId="2" applyNumberFormat="1" applyFont="1" applyFill="1"/>
    <xf numFmtId="0" fontId="20" fillId="5" borderId="0" xfId="2" applyFill="1"/>
    <xf numFmtId="4" fontId="20" fillId="5" borderId="0" xfId="2" applyNumberFormat="1" applyFill="1"/>
    <xf numFmtId="168" fontId="20"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4" fontId="21" fillId="5" borderId="0" xfId="2" applyNumberFormat="1" applyFont="1" applyFill="1" applyAlignment="1">
      <alignment horizontal="right"/>
    </xf>
    <xf numFmtId="0" fontId="28" fillId="3" borderId="0" xfId="2" applyFont="1" applyFill="1"/>
    <xf numFmtId="4" fontId="29" fillId="5" borderId="0" xfId="2" applyNumberFormat="1" applyFont="1" applyFill="1" applyAlignment="1">
      <alignment horizontal="right"/>
    </xf>
    <xf numFmtId="0" fontId="30" fillId="3" borderId="0" xfId="2" applyFont="1" applyFill="1"/>
    <xf numFmtId="0" fontId="31" fillId="5" borderId="0" xfId="2" applyFont="1" applyFill="1" applyAlignment="1">
      <alignment horizontal="right"/>
    </xf>
    <xf numFmtId="4" fontId="22" fillId="5" borderId="0" xfId="2" applyNumberFormat="1" applyFont="1" applyFill="1" applyAlignment="1">
      <alignment horizontal="right"/>
    </xf>
    <xf numFmtId="0" fontId="28" fillId="5" borderId="0" xfId="2" applyFont="1" applyFill="1"/>
    <xf numFmtId="4" fontId="28" fillId="5" borderId="0" xfId="2" applyNumberFormat="1" applyFont="1" applyFill="1" applyAlignment="1">
      <alignment horizontal="right"/>
    </xf>
    <xf numFmtId="0" fontId="30" fillId="5" borderId="0" xfId="2" applyFont="1" applyFill="1"/>
    <xf numFmtId="0" fontId="30" fillId="5" borderId="0" xfId="2" applyFont="1" applyFill="1" applyAlignment="1">
      <alignment horizontal="right"/>
    </xf>
    <xf numFmtId="0" fontId="32" fillId="5" borderId="0" xfId="2" applyFont="1" applyFill="1"/>
    <xf numFmtId="0" fontId="33" fillId="5" borderId="0" xfId="2" applyFont="1" applyFill="1"/>
    <xf numFmtId="4" fontId="34" fillId="5" borderId="0" xfId="2" applyNumberFormat="1" applyFont="1" applyFill="1"/>
    <xf numFmtId="4" fontId="35" fillId="5" borderId="0" xfId="2" applyNumberFormat="1" applyFont="1" applyFill="1"/>
    <xf numFmtId="4" fontId="0" fillId="3" borderId="0" xfId="0" applyNumberFormat="1" applyFill="1"/>
    <xf numFmtId="0" fontId="36" fillId="5" borderId="0" xfId="2" applyFont="1" applyFill="1"/>
    <xf numFmtId="4" fontId="28" fillId="5" borderId="0" xfId="2" applyNumberFormat="1" applyFont="1" applyFill="1"/>
    <xf numFmtId="4" fontId="28" fillId="3" borderId="0" xfId="2" applyNumberFormat="1" applyFont="1" applyFill="1"/>
    <xf numFmtId="0" fontId="37" fillId="5" borderId="0" xfId="2" applyFont="1" applyFill="1"/>
    <xf numFmtId="4" fontId="30" fillId="5" borderId="0" xfId="2" applyNumberFormat="1" applyFont="1" applyFill="1"/>
    <xf numFmtId="4" fontId="20" fillId="3" borderId="0" xfId="2" applyNumberFormat="1" applyFill="1"/>
    <xf numFmtId="168" fontId="0" fillId="3" borderId="0" xfId="0" applyNumberFormat="1" applyFill="1"/>
    <xf numFmtId="0" fontId="20" fillId="7" borderId="34" xfId="2" applyFill="1" applyBorder="1"/>
    <xf numFmtId="0" fontId="20" fillId="5" borderId="26" xfId="2" applyFill="1" applyBorder="1"/>
    <xf numFmtId="0" fontId="0" fillId="3" borderId="26" xfId="0" applyFill="1" applyBorder="1"/>
    <xf numFmtId="0" fontId="20" fillId="7" borderId="35" xfId="2" applyFill="1" applyBorder="1"/>
    <xf numFmtId="0" fontId="2" fillId="3" borderId="0" xfId="0" applyFont="1" applyFill="1" applyProtection="1">
      <protection hidden="1"/>
    </xf>
    <xf numFmtId="0" fontId="28" fillId="7" borderId="34" xfId="2" applyFont="1" applyFill="1" applyBorder="1"/>
    <xf numFmtId="0" fontId="28" fillId="5" borderId="26" xfId="2" applyFont="1" applyFill="1" applyBorder="1"/>
    <xf numFmtId="0" fontId="38" fillId="3" borderId="26" xfId="3" applyFont="1" applyFill="1" applyBorder="1"/>
    <xf numFmtId="169" fontId="28" fillId="7" borderId="26" xfId="2" applyNumberFormat="1" applyFont="1" applyFill="1" applyBorder="1"/>
    <xf numFmtId="0" fontId="28" fillId="7" borderId="35" xfId="2" applyFont="1" applyFill="1" applyBorder="1"/>
    <xf numFmtId="0" fontId="30" fillId="7" borderId="0" xfId="2" applyFont="1" applyFill="1"/>
    <xf numFmtId="0" fontId="39" fillId="3" borderId="0" xfId="3" applyFont="1" applyFill="1"/>
    <xf numFmtId="169" fontId="30" fillId="7" borderId="0" xfId="2" applyNumberFormat="1" applyFont="1" applyFill="1"/>
    <xf numFmtId="0" fontId="20" fillId="7" borderId="36" xfId="2" applyFill="1" applyBorder="1"/>
    <xf numFmtId="1" fontId="22" fillId="7" borderId="0" xfId="2" applyNumberFormat="1" applyFont="1" applyFill="1"/>
    <xf numFmtId="0" fontId="20" fillId="7" borderId="27" xfId="2" applyFill="1" applyBorder="1"/>
    <xf numFmtId="0" fontId="28" fillId="7" borderId="36" xfId="2" applyFont="1" applyFill="1" applyBorder="1"/>
    <xf numFmtId="0" fontId="38" fillId="3" borderId="0" xfId="3" applyFont="1" applyFill="1"/>
    <xf numFmtId="1" fontId="28" fillId="7" borderId="0" xfId="2" applyNumberFormat="1" applyFont="1" applyFill="1"/>
    <xf numFmtId="0" fontId="28" fillId="7" borderId="27" xfId="2" applyFont="1" applyFill="1" applyBorder="1"/>
    <xf numFmtId="4" fontId="38" fillId="3" borderId="0" xfId="3" applyNumberFormat="1" applyFont="1" applyFill="1"/>
    <xf numFmtId="169" fontId="0" fillId="3" borderId="0" xfId="0" applyNumberFormat="1" applyFill="1"/>
    <xf numFmtId="169" fontId="38" fillId="3" borderId="0" xfId="3" applyNumberFormat="1" applyFont="1" applyFill="1"/>
    <xf numFmtId="3" fontId="28" fillId="7" borderId="0" xfId="2" applyNumberFormat="1" applyFont="1" applyFill="1"/>
    <xf numFmtId="169" fontId="39" fillId="3" borderId="0" xfId="3" applyNumberFormat="1" applyFont="1" applyFill="1"/>
    <xf numFmtId="4" fontId="30" fillId="7" borderId="0" xfId="2" applyNumberFormat="1" applyFont="1" applyFill="1"/>
    <xf numFmtId="4" fontId="40" fillId="0" borderId="0" xfId="3" applyNumberFormat="1" applyFont="1" applyAlignment="1">
      <alignment vertical="center"/>
    </xf>
    <xf numFmtId="171" fontId="41" fillId="3" borderId="0" xfId="3" applyNumberFormat="1" applyFont="1" applyFill="1" applyAlignment="1">
      <alignment vertical="center"/>
    </xf>
    <xf numFmtId="4" fontId="42" fillId="3" borderId="0" xfId="2" applyNumberFormat="1" applyFont="1" applyFill="1"/>
    <xf numFmtId="0" fontId="28" fillId="7" borderId="18" xfId="2" applyFont="1" applyFill="1" applyBorder="1"/>
    <xf numFmtId="0" fontId="28" fillId="5" borderId="37" xfId="2" applyFont="1" applyFill="1" applyBorder="1"/>
    <xf numFmtId="0" fontId="38" fillId="3" borderId="37" xfId="3" applyFont="1" applyFill="1" applyBorder="1"/>
    <xf numFmtId="167" fontId="28" fillId="3" borderId="37" xfId="2" applyNumberFormat="1" applyFont="1" applyFill="1" applyBorder="1"/>
    <xf numFmtId="0" fontId="28" fillId="7" borderId="25" xfId="2" applyFont="1" applyFill="1" applyBorder="1"/>
    <xf numFmtId="170" fontId="30" fillId="3" borderId="0" xfId="2" applyNumberFormat="1" applyFont="1" applyFill="1"/>
    <xf numFmtId="0" fontId="20" fillId="7" borderId="0" xfId="2" applyFill="1"/>
    <xf numFmtId="170" fontId="20" fillId="7" borderId="0" xfId="2" applyNumberFormat="1" applyFill="1"/>
    <xf numFmtId="0" fontId="28" fillId="7" borderId="0" xfId="2" applyFont="1" applyFill="1"/>
    <xf numFmtId="170" fontId="28" fillId="7" borderId="0" xfId="2" applyNumberFormat="1" applyFont="1" applyFill="1"/>
    <xf numFmtId="170" fontId="30" fillId="7" borderId="0" xfId="2" applyNumberFormat="1" applyFont="1" applyFill="1"/>
    <xf numFmtId="0" fontId="43" fillId="5" borderId="38" xfId="2" applyFont="1" applyFill="1" applyBorder="1" applyAlignment="1">
      <alignment horizontal="right"/>
    </xf>
    <xf numFmtId="4" fontId="43" fillId="5" borderId="38" xfId="2" applyNumberFormat="1" applyFont="1" applyFill="1" applyBorder="1" applyAlignment="1">
      <alignment horizontal="right"/>
    </xf>
    <xf numFmtId="0" fontId="44" fillId="5" borderId="38" xfId="2" applyFont="1" applyFill="1" applyBorder="1" applyAlignment="1">
      <alignment horizontal="right"/>
    </xf>
    <xf numFmtId="4" fontId="44" fillId="5" borderId="38" xfId="2" applyNumberFormat="1" applyFont="1" applyFill="1" applyBorder="1" applyAlignment="1">
      <alignment horizontal="right"/>
    </xf>
    <xf numFmtId="0" fontId="45" fillId="5" borderId="0" xfId="2" applyFont="1" applyFill="1" applyAlignment="1">
      <alignment horizontal="right"/>
    </xf>
    <xf numFmtId="169" fontId="46" fillId="5" borderId="0" xfId="2" applyNumberFormat="1" applyFont="1" applyFill="1"/>
    <xf numFmtId="168" fontId="28" fillId="5" borderId="0" xfId="2" applyNumberFormat="1" applyFont="1" applyFill="1"/>
    <xf numFmtId="169" fontId="47" fillId="5" borderId="0" xfId="2" applyNumberFormat="1" applyFont="1" applyFill="1"/>
    <xf numFmtId="168" fontId="30" fillId="3" borderId="0" xfId="2" applyNumberFormat="1" applyFont="1" applyFill="1"/>
    <xf numFmtId="168" fontId="30" fillId="5" borderId="0" xfId="2" applyNumberFormat="1" applyFont="1" applyFill="1"/>
    <xf numFmtId="4" fontId="31" fillId="5" borderId="0" xfId="2" applyNumberFormat="1" applyFont="1" applyFill="1" applyAlignment="1">
      <alignment horizontal="right"/>
    </xf>
    <xf numFmtId="4" fontId="30" fillId="5" borderId="0" xfId="2" applyNumberFormat="1" applyFont="1" applyFill="1" applyAlignment="1">
      <alignment horizontal="right"/>
    </xf>
    <xf numFmtId="4" fontId="30" fillId="3" borderId="0" xfId="2" applyNumberFormat="1" applyFont="1" applyFill="1"/>
    <xf numFmtId="0" fontId="30" fillId="7" borderId="34" xfId="2" applyFont="1" applyFill="1" applyBorder="1"/>
    <xf numFmtId="0" fontId="30" fillId="5" borderId="26" xfId="2" applyFont="1" applyFill="1" applyBorder="1"/>
    <xf numFmtId="0" fontId="39" fillId="3" borderId="26" xfId="3" applyFont="1" applyFill="1" applyBorder="1"/>
    <xf numFmtId="169" fontId="30" fillId="7" borderId="26" xfId="2" applyNumberFormat="1" applyFont="1" applyFill="1" applyBorder="1"/>
    <xf numFmtId="0" fontId="30" fillId="7" borderId="35" xfId="2" applyFont="1" applyFill="1" applyBorder="1"/>
    <xf numFmtId="0" fontId="30" fillId="7" borderId="36" xfId="2" applyFont="1" applyFill="1" applyBorder="1"/>
    <xf numFmtId="0" fontId="30" fillId="7" borderId="27" xfId="2" applyFont="1" applyFill="1" applyBorder="1"/>
    <xf numFmtId="4" fontId="39" fillId="3" borderId="0" xfId="3" applyNumberFormat="1" applyFont="1" applyFill="1"/>
    <xf numFmtId="3" fontId="30" fillId="7" borderId="0" xfId="2" applyNumberFormat="1" applyFont="1" applyFill="1"/>
    <xf numFmtId="4" fontId="41" fillId="0" borderId="0" xfId="3" applyNumberFormat="1" applyFont="1" applyAlignment="1">
      <alignment vertical="center"/>
    </xf>
    <xf numFmtId="0" fontId="30" fillId="7" borderId="18" xfId="2" applyFont="1" applyFill="1" applyBorder="1"/>
    <xf numFmtId="0" fontId="30" fillId="5" borderId="37" xfId="2" applyFont="1" applyFill="1" applyBorder="1"/>
    <xf numFmtId="0" fontId="39" fillId="3" borderId="37" xfId="3" applyFont="1" applyFill="1" applyBorder="1"/>
    <xf numFmtId="167" fontId="30" fillId="3" borderId="37" xfId="2" applyNumberFormat="1" applyFont="1" applyFill="1" applyBorder="1"/>
    <xf numFmtId="0" fontId="30" fillId="7" borderId="25" xfId="2" applyFont="1" applyFill="1" applyBorder="1"/>
    <xf numFmtId="0" fontId="45" fillId="5" borderId="38" xfId="2" applyFont="1" applyFill="1" applyBorder="1" applyAlignment="1">
      <alignment horizontal="right"/>
    </xf>
    <xf numFmtId="4" fontId="45" fillId="5" borderId="38" xfId="2" applyNumberFormat="1" applyFont="1" applyFill="1" applyBorder="1" applyAlignment="1">
      <alignment horizontal="right"/>
    </xf>
    <xf numFmtId="169" fontId="48" fillId="5" borderId="0" xfId="2" applyNumberFormat="1" applyFont="1" applyFill="1"/>
    <xf numFmtId="168" fontId="22" fillId="5" borderId="0" xfId="2" applyNumberFormat="1" applyFont="1" applyFill="1"/>
    <xf numFmtId="4" fontId="3" fillId="0" borderId="0" xfId="0" applyNumberFormat="1" applyFont="1"/>
    <xf numFmtId="0" fontId="6" fillId="0" borderId="0" xfId="0" applyFont="1" applyAlignment="1">
      <alignment horizontal="right"/>
    </xf>
    <xf numFmtId="3" fontId="8" fillId="0" borderId="0" xfId="0" applyNumberFormat="1" applyFont="1" applyAlignment="1">
      <alignment horizontal="right"/>
    </xf>
    <xf numFmtId="3" fontId="22" fillId="3" borderId="0" xfId="2" applyNumberFormat="1" applyFont="1" applyFill="1"/>
    <xf numFmtId="3" fontId="23" fillId="3" borderId="0" xfId="0" applyNumberFormat="1" applyFont="1" applyFill="1"/>
    <xf numFmtId="172" fontId="0" fillId="3" borderId="0" xfId="0" applyNumberFormat="1" applyFill="1"/>
    <xf numFmtId="4" fontId="3" fillId="3" borderId="11" xfId="0" applyNumberFormat="1" applyFont="1" applyFill="1" applyBorder="1" applyAlignment="1">
      <alignment horizontal="right" wrapText="1"/>
    </xf>
    <xf numFmtId="4" fontId="3" fillId="3" borderId="21" xfId="0" applyNumberFormat="1" applyFont="1" applyFill="1" applyBorder="1" applyAlignment="1">
      <alignment vertical="center" wrapText="1"/>
    </xf>
    <xf numFmtId="0" fontId="3" fillId="3" borderId="12" xfId="0" applyFont="1" applyFill="1" applyBorder="1" applyAlignment="1">
      <alignment horizontal="center" vertical="center" wrapText="1"/>
    </xf>
    <xf numFmtId="0" fontId="5" fillId="0" borderId="0" xfId="0" applyFont="1" applyAlignment="1">
      <alignment horizont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xf numFmtId="0" fontId="3" fillId="0" borderId="9" xfId="0" applyFont="1" applyBorder="1"/>
    <xf numFmtId="0" fontId="6" fillId="0" borderId="0" xfId="0" applyFont="1" applyAlignment="1">
      <alignment horizontal="left" wrapText="1"/>
    </xf>
    <xf numFmtId="0" fontId="49" fillId="0" borderId="39" xfId="0" applyFont="1" applyBorder="1" applyAlignment="1">
      <alignment horizontal="center"/>
    </xf>
    <xf numFmtId="0" fontId="10" fillId="0" borderId="0" xfId="0" applyFont="1" applyAlignment="1">
      <alignment horizontal="left" wrapText="1"/>
    </xf>
    <xf numFmtId="0" fontId="17" fillId="0" borderId="0" xfId="0" applyFont="1" applyAlignment="1">
      <alignment vertical="top" wrapText="1"/>
    </xf>
    <xf numFmtId="4" fontId="13" fillId="0" borderId="13"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0" xfId="0" applyFont="1" applyBorder="1"/>
    <xf numFmtId="4" fontId="3" fillId="0" borderId="15" xfId="0" applyNumberFormat="1" applyFont="1" applyBorder="1" applyAlignment="1">
      <alignment horizontal="center" vertical="center" wrapText="1"/>
    </xf>
    <xf numFmtId="4" fontId="15" fillId="0" borderId="15" xfId="0" applyNumberFormat="1" applyFont="1" applyBorder="1" applyAlignment="1">
      <alignment horizontal="center" vertical="center" wrapText="1"/>
    </xf>
    <xf numFmtId="4" fontId="15" fillId="0" borderId="19" xfId="0" applyNumberFormat="1" applyFont="1" applyBorder="1" applyAlignment="1">
      <alignment horizontal="center" vertical="center" wrapText="1"/>
    </xf>
  </cellXfs>
  <cellStyles count="4">
    <cellStyle name="Normaallaad 4 2" xfId="2" xr:uid="{0F397F43-2259-44C8-952E-A9410EE5DF65}"/>
    <cellStyle name="Normal" xfId="0" builtinId="0"/>
    <cellStyle name="Normal 2 2" xfId="3" xr:uid="{9A693046-6AF4-4DD4-B0C1-9D8CC772BF5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0FE2-2DDF-4891-B5E8-7EEBA8917866}">
  <sheetPr codeName="Sheet42"/>
  <dimension ref="A1:Q47"/>
  <sheetViews>
    <sheetView tabSelected="1" topLeftCell="A6" zoomScaleNormal="100" workbookViewId="0">
      <selection activeCell="D2" sqref="D2"/>
    </sheetView>
  </sheetViews>
  <sheetFormatPr defaultColWidth="9.140625" defaultRowHeight="15" x14ac:dyDescent="0.25"/>
  <cols>
    <col min="1" max="1" width="5.42578125" style="1" customWidth="1"/>
    <col min="2" max="2" width="7.7109375" style="1" customWidth="1"/>
    <col min="3" max="3" width="7.85546875" style="1" customWidth="1"/>
    <col min="4" max="4" width="89.140625" style="1" customWidth="1"/>
    <col min="5" max="7" width="16.7109375" style="1" customWidth="1"/>
    <col min="8" max="8" width="19.28515625" style="1" customWidth="1"/>
    <col min="9" max="9" width="29.85546875" style="1" customWidth="1"/>
    <col min="10" max="10" width="35" style="1" customWidth="1"/>
    <col min="11" max="11" width="16.28515625" style="1" customWidth="1"/>
    <col min="12" max="12" width="9.140625" style="1"/>
    <col min="13" max="13" width="9.140625" style="1" customWidth="1"/>
    <col min="14" max="14" width="8.5703125" style="1" customWidth="1"/>
    <col min="15" max="15" width="9.140625" style="1"/>
    <col min="16" max="16" width="11.28515625" style="1" bestFit="1" customWidth="1"/>
    <col min="17" max="17" width="10.140625" style="1" bestFit="1" customWidth="1"/>
    <col min="18" max="16384" width="9.140625" style="1"/>
  </cols>
  <sheetData>
    <row r="1" spans="1:17" x14ac:dyDescent="0.25">
      <c r="J1" s="2" t="s">
        <v>0</v>
      </c>
    </row>
    <row r="2" spans="1:17" ht="15" customHeight="1" x14ac:dyDescent="0.25">
      <c r="J2" s="2" t="s">
        <v>75</v>
      </c>
    </row>
    <row r="3" spans="1:17" ht="18.75" x14ac:dyDescent="0.3">
      <c r="A3" s="243" t="s">
        <v>81</v>
      </c>
      <c r="B3" s="243"/>
      <c r="C3" s="243"/>
      <c r="D3" s="243"/>
      <c r="E3" s="243"/>
      <c r="F3" s="243"/>
      <c r="G3" s="243"/>
      <c r="H3" s="243"/>
      <c r="I3" s="243"/>
      <c r="J3" s="243"/>
    </row>
    <row r="4" spans="1:17" ht="16.5" customHeight="1" x14ac:dyDescent="0.25"/>
    <row r="5" spans="1:17" x14ac:dyDescent="0.25">
      <c r="C5" s="3" t="s">
        <v>1</v>
      </c>
      <c r="D5" s="4" t="s">
        <v>2</v>
      </c>
      <c r="J5" s="6"/>
      <c r="M5" s="7"/>
      <c r="N5" s="8"/>
    </row>
    <row r="6" spans="1:17" x14ac:dyDescent="0.25">
      <c r="C6" s="3" t="s">
        <v>3</v>
      </c>
      <c r="D6" s="9" t="s">
        <v>77</v>
      </c>
      <c r="J6" s="10"/>
      <c r="M6" s="7"/>
      <c r="N6" s="8"/>
      <c r="P6" s="11"/>
    </row>
    <row r="7" spans="1:17" ht="15.75" x14ac:dyDescent="0.25">
      <c r="J7" s="12"/>
      <c r="K7" s="5"/>
      <c r="L7" s="5"/>
      <c r="M7" s="7"/>
      <c r="N7" s="8"/>
      <c r="O7" s="3"/>
      <c r="P7" s="11"/>
    </row>
    <row r="8" spans="1:17" ht="17.25" x14ac:dyDescent="0.25">
      <c r="D8" s="13" t="s">
        <v>5</v>
      </c>
      <c r="E8" s="14">
        <v>2479.5134160786938</v>
      </c>
      <c r="F8" s="4" t="s">
        <v>6</v>
      </c>
      <c r="G8" s="5"/>
      <c r="H8" s="5"/>
      <c r="I8" s="5"/>
      <c r="L8" s="15"/>
    </row>
    <row r="9" spans="1:17" ht="17.25" x14ac:dyDescent="0.25">
      <c r="D9" s="13" t="s">
        <v>7</v>
      </c>
      <c r="E9" s="16">
        <v>6296</v>
      </c>
      <c r="F9" s="4" t="s">
        <v>6</v>
      </c>
      <c r="G9" s="5"/>
      <c r="H9" s="5"/>
      <c r="I9" s="5"/>
      <c r="K9" s="5"/>
      <c r="L9" s="17"/>
      <c r="O9" s="5"/>
    </row>
    <row r="10" spans="1:17" x14ac:dyDescent="0.25">
      <c r="D10" s="235"/>
      <c r="E10" s="236"/>
      <c r="F10" s="5"/>
      <c r="G10" s="5"/>
      <c r="H10" s="5"/>
      <c r="I10" s="5"/>
      <c r="K10" s="5"/>
      <c r="L10" s="17"/>
      <c r="O10" s="5"/>
    </row>
    <row r="11" spans="1:17" ht="15.75" thickBot="1" x14ac:dyDescent="0.3">
      <c r="D11" s="5"/>
      <c r="E11" s="249" t="s">
        <v>82</v>
      </c>
      <c r="F11" s="249"/>
      <c r="G11" s="249" t="s">
        <v>78</v>
      </c>
      <c r="H11" s="249"/>
      <c r="O11" s="18"/>
      <c r="P11" s="19"/>
    </row>
    <row r="12" spans="1:17" ht="17.25" x14ac:dyDescent="0.25">
      <c r="B12" s="20" t="s">
        <v>8</v>
      </c>
      <c r="C12" s="21"/>
      <c r="D12" s="21"/>
      <c r="E12" s="22" t="s">
        <v>9</v>
      </c>
      <c r="F12" s="23" t="s">
        <v>10</v>
      </c>
      <c r="G12" s="22" t="s">
        <v>9</v>
      </c>
      <c r="H12" s="23" t="s">
        <v>10</v>
      </c>
      <c r="I12" s="24" t="s">
        <v>11</v>
      </c>
      <c r="J12" s="25" t="s">
        <v>12</v>
      </c>
    </row>
    <row r="13" spans="1:17" ht="15" customHeight="1" x14ac:dyDescent="0.25">
      <c r="B13" s="26"/>
      <c r="C13" s="27" t="s">
        <v>13</v>
      </c>
      <c r="D13" s="28"/>
      <c r="E13" s="29">
        <f>F13/$E$8</f>
        <v>0.43168384388969888</v>
      </c>
      <c r="F13" s="30">
        <f>'Annuiteedigraafik BIL'!F32</f>
        <v>1070.3658824289289</v>
      </c>
      <c r="G13" s="240">
        <f>H13/$E$8</f>
        <v>0.28540385534694512</v>
      </c>
      <c r="H13" s="42">
        <f>'Annuiteedigraafik BIL 01.01.26'!F17</f>
        <v>707.66268833333334</v>
      </c>
      <c r="I13" s="244" t="s">
        <v>14</v>
      </c>
      <c r="J13" s="31"/>
      <c r="K13" s="32"/>
      <c r="O13" s="3"/>
      <c r="P13" s="32"/>
      <c r="Q13" s="33"/>
    </row>
    <row r="14" spans="1:17" ht="15" customHeight="1" x14ac:dyDescent="0.25">
      <c r="B14" s="26"/>
      <c r="C14" s="27" t="s">
        <v>15</v>
      </c>
      <c r="D14" s="28"/>
      <c r="E14" s="29">
        <f t="shared" ref="E14:E15" si="0">F14/$E$8</f>
        <v>16.47393207177727</v>
      </c>
      <c r="F14" s="30">
        <f>'Annuiteedigraafik PT'!F29</f>
        <v>40847.335587540816</v>
      </c>
      <c r="G14" s="240">
        <f t="shared" ref="G14:G20" si="1">H14/$E$8</f>
        <v>15.320372073426478</v>
      </c>
      <c r="H14" s="42">
        <f>'Annuiteedigraafik PT 01.01.26'!F14</f>
        <v>37987.068095378308</v>
      </c>
      <c r="I14" s="245"/>
      <c r="J14" s="34" t="s">
        <v>16</v>
      </c>
      <c r="K14" s="32"/>
      <c r="O14" s="3"/>
      <c r="P14" s="32"/>
      <c r="Q14" s="33"/>
    </row>
    <row r="15" spans="1:17" ht="15" customHeight="1" x14ac:dyDescent="0.25">
      <c r="B15" s="26"/>
      <c r="C15" s="27" t="s">
        <v>17</v>
      </c>
      <c r="D15" s="28"/>
      <c r="E15" s="29">
        <f t="shared" si="0"/>
        <v>1.4324469969033982</v>
      </c>
      <c r="F15" s="30">
        <f>'Annuiteedigraafik TS'!F29</f>
        <v>3551.7715466436111</v>
      </c>
      <c r="G15" s="29">
        <f t="shared" si="1"/>
        <v>1.4324469969033982</v>
      </c>
      <c r="H15" s="30">
        <f>'Annuiteedigraafik TS'!F31</f>
        <v>3551.7715466436111</v>
      </c>
      <c r="I15" s="245"/>
      <c r="J15" s="34" t="s">
        <v>18</v>
      </c>
      <c r="K15" s="32"/>
      <c r="O15" s="3"/>
      <c r="P15" s="32"/>
      <c r="Q15" s="33"/>
    </row>
    <row r="16" spans="1:17" ht="15" customHeight="1" x14ac:dyDescent="0.25">
      <c r="B16" s="35">
        <v>400</v>
      </c>
      <c r="C16" s="246" t="s">
        <v>19</v>
      </c>
      <c r="D16" s="247"/>
      <c r="E16" s="38">
        <v>1.67</v>
      </c>
      <c r="F16" s="30">
        <f>E16*$E$8</f>
        <v>4140.7874048514186</v>
      </c>
      <c r="G16" s="29">
        <f t="shared" si="1"/>
        <v>1.67</v>
      </c>
      <c r="H16" s="30">
        <f>F16</f>
        <v>4140.7874048514186</v>
      </c>
      <c r="I16" s="245"/>
      <c r="J16" s="39"/>
      <c r="O16" s="3"/>
      <c r="P16" s="32"/>
      <c r="Q16" s="33"/>
    </row>
    <row r="17" spans="2:17" ht="15" customHeight="1" x14ac:dyDescent="0.25">
      <c r="B17" s="35">
        <v>400</v>
      </c>
      <c r="C17" s="246" t="s">
        <v>20</v>
      </c>
      <c r="D17" s="247"/>
      <c r="E17" s="38">
        <f>F17/$E$8</f>
        <v>0.81950412323635113</v>
      </c>
      <c r="F17" s="30">
        <v>2031.97146809634</v>
      </c>
      <c r="G17" s="29">
        <f t="shared" si="1"/>
        <v>0.81950412323635113</v>
      </c>
      <c r="H17" s="30">
        <f>F17</f>
        <v>2031.97146809634</v>
      </c>
      <c r="I17" s="245"/>
      <c r="J17" s="39"/>
      <c r="O17" s="3"/>
      <c r="P17" s="32"/>
      <c r="Q17" s="33"/>
    </row>
    <row r="18" spans="2:17" ht="15" customHeight="1" x14ac:dyDescent="0.25">
      <c r="B18" s="35">
        <v>100</v>
      </c>
      <c r="C18" s="40" t="s">
        <v>21</v>
      </c>
      <c r="D18" s="41"/>
      <c r="E18" s="38">
        <v>0.38279999999999997</v>
      </c>
      <c r="F18" s="42">
        <f>E18*$E$8</f>
        <v>949.15773567492397</v>
      </c>
      <c r="G18" s="29">
        <f t="shared" si="1"/>
        <v>0.39428400000000002</v>
      </c>
      <c r="H18" s="42">
        <f>F18*1.03</f>
        <v>977.63246774517177</v>
      </c>
      <c r="I18" s="252" t="s">
        <v>74</v>
      </c>
      <c r="J18" s="39"/>
      <c r="K18" s="32"/>
      <c r="O18" s="3"/>
      <c r="P18" s="32"/>
      <c r="Q18" s="33"/>
    </row>
    <row r="19" spans="2:17" ht="15" customHeight="1" x14ac:dyDescent="0.25">
      <c r="B19" s="35">
        <v>200</v>
      </c>
      <c r="C19" s="36" t="s">
        <v>22</v>
      </c>
      <c r="D19" s="37"/>
      <c r="E19" s="38">
        <v>0.79985884250857031</v>
      </c>
      <c r="F19" s="42">
        <f>E19*$E$8</f>
        <v>1983.260730969175</v>
      </c>
      <c r="G19" s="29">
        <f t="shared" si="1"/>
        <v>0.82385460778382746</v>
      </c>
      <c r="H19" s="42">
        <f t="shared" ref="H19:H20" si="2">F19*1.03</f>
        <v>2042.7585528982504</v>
      </c>
      <c r="I19" s="253"/>
      <c r="J19" s="39"/>
      <c r="K19" s="32"/>
      <c r="O19" s="3"/>
      <c r="P19" s="32"/>
      <c r="Q19" s="33"/>
    </row>
    <row r="20" spans="2:17" ht="15" customHeight="1" x14ac:dyDescent="0.25">
      <c r="B20" s="35">
        <v>500</v>
      </c>
      <c r="C20" s="36" t="s">
        <v>23</v>
      </c>
      <c r="D20" s="37"/>
      <c r="E20" s="38">
        <v>2.7129394708227617E-2</v>
      </c>
      <c r="F20" s="42">
        <f>E20*$E$8</f>
        <v>67.267698149144692</v>
      </c>
      <c r="G20" s="29">
        <f t="shared" si="1"/>
        <v>2.7943276549474445E-2</v>
      </c>
      <c r="H20" s="42">
        <f t="shared" si="2"/>
        <v>69.28572909361904</v>
      </c>
      <c r="I20" s="254"/>
      <c r="J20" s="43"/>
      <c r="K20" s="32"/>
      <c r="O20" s="3"/>
      <c r="P20" s="32"/>
      <c r="Q20" s="33"/>
    </row>
    <row r="21" spans="2:17" x14ac:dyDescent="0.25">
      <c r="B21" s="44"/>
      <c r="C21" s="45" t="s">
        <v>24</v>
      </c>
      <c r="D21" s="45"/>
      <c r="E21" s="46">
        <f>SUM(E13:E20)</f>
        <v>22.037355273023515</v>
      </c>
      <c r="F21" s="47">
        <f>SUM(F13:F20)</f>
        <v>54641.918054354363</v>
      </c>
      <c r="G21" s="46">
        <f>SUM(G13:G20)</f>
        <v>20.773808933246471</v>
      </c>
      <c r="H21" s="47">
        <f>SUM(H13:H20)</f>
        <v>51508.937953040055</v>
      </c>
      <c r="I21" s="48"/>
      <c r="J21" s="49"/>
      <c r="K21" s="32"/>
      <c r="P21" s="32"/>
      <c r="Q21" s="33"/>
    </row>
    <row r="22" spans="2:17" x14ac:dyDescent="0.25">
      <c r="B22" s="50"/>
      <c r="C22" s="51"/>
      <c r="D22" s="51"/>
      <c r="E22" s="52"/>
      <c r="F22" s="53"/>
      <c r="G22" s="52"/>
      <c r="H22" s="53"/>
      <c r="I22" s="54"/>
      <c r="J22" s="55"/>
      <c r="K22" s="32"/>
      <c r="P22" s="32"/>
      <c r="Q22" s="33"/>
    </row>
    <row r="23" spans="2:17" ht="17.25" x14ac:dyDescent="0.25">
      <c r="B23" s="56" t="s">
        <v>25</v>
      </c>
      <c r="C23" s="45"/>
      <c r="D23" s="45"/>
      <c r="E23" s="57" t="s">
        <v>9</v>
      </c>
      <c r="F23" s="58" t="s">
        <v>10</v>
      </c>
      <c r="G23" s="57" t="s">
        <v>9</v>
      </c>
      <c r="H23" s="58" t="s">
        <v>10</v>
      </c>
      <c r="I23" s="59" t="s">
        <v>11</v>
      </c>
      <c r="J23" s="60" t="s">
        <v>12</v>
      </c>
      <c r="K23" s="32"/>
      <c r="P23" s="32"/>
      <c r="Q23" s="33"/>
    </row>
    <row r="24" spans="2:17" ht="15.75" customHeight="1" x14ac:dyDescent="0.25">
      <c r="B24" s="35">
        <v>300</v>
      </c>
      <c r="C24" s="246" t="s">
        <v>26</v>
      </c>
      <c r="D24" s="247"/>
      <c r="E24" s="61">
        <v>0.95</v>
      </c>
      <c r="F24" s="62">
        <f>E24*E8</f>
        <v>2355.5377452747589</v>
      </c>
      <c r="G24" s="61">
        <f>H24/$E$8</f>
        <v>0.7604387166341342</v>
      </c>
      <c r="H24" s="62">
        <v>1885.518</v>
      </c>
      <c r="I24" s="255" t="s">
        <v>27</v>
      </c>
      <c r="J24" s="257" t="s">
        <v>28</v>
      </c>
      <c r="L24" s="234"/>
      <c r="O24" s="3"/>
      <c r="P24" s="32"/>
      <c r="Q24" s="33"/>
    </row>
    <row r="25" spans="2:17" ht="15.75" customHeight="1" x14ac:dyDescent="0.25">
      <c r="B25" s="35">
        <v>300</v>
      </c>
      <c r="C25" s="247" t="s">
        <v>29</v>
      </c>
      <c r="D25" s="259"/>
      <c r="E25" s="61">
        <v>1.45</v>
      </c>
      <c r="F25" s="62">
        <f>E25*E8</f>
        <v>3595.2944533141058</v>
      </c>
      <c r="G25" s="61">
        <f t="shared" ref="G25:G32" si="3">H25/$E$8</f>
        <v>1.4300285600420666</v>
      </c>
      <c r="H25" s="62">
        <v>3545.7750000000001</v>
      </c>
      <c r="I25" s="256"/>
      <c r="J25" s="258"/>
      <c r="L25" s="234"/>
      <c r="O25" s="3"/>
      <c r="P25" s="32"/>
      <c r="Q25" s="33"/>
    </row>
    <row r="26" spans="2:17" ht="15" customHeight="1" x14ac:dyDescent="0.25">
      <c r="B26" s="35">
        <v>600</v>
      </c>
      <c r="C26" s="36" t="s">
        <v>30</v>
      </c>
      <c r="D26" s="37"/>
      <c r="E26" s="61"/>
      <c r="F26" s="62"/>
      <c r="G26" s="61"/>
      <c r="H26" s="62"/>
      <c r="I26" s="64"/>
      <c r="J26" s="258"/>
      <c r="K26" s="32"/>
      <c r="O26" s="3"/>
      <c r="P26" s="32"/>
      <c r="Q26" s="33"/>
    </row>
    <row r="27" spans="2:17" ht="15" customHeight="1" x14ac:dyDescent="0.25">
      <c r="B27" s="35"/>
      <c r="C27" s="36">
        <v>610</v>
      </c>
      <c r="D27" s="37" t="s">
        <v>31</v>
      </c>
      <c r="E27" s="61">
        <v>1.32</v>
      </c>
      <c r="F27" s="62">
        <f>E27*E8</f>
        <v>3272.957709223876</v>
      </c>
      <c r="G27" s="61">
        <f t="shared" si="3"/>
        <v>0.94669440152789275</v>
      </c>
      <c r="H27" s="62">
        <v>2347.341469515</v>
      </c>
      <c r="I27" s="255" t="s">
        <v>32</v>
      </c>
      <c r="J27" s="258"/>
      <c r="K27" s="32"/>
      <c r="O27" s="3"/>
      <c r="P27" s="32"/>
      <c r="Q27" s="33"/>
    </row>
    <row r="28" spans="2:17" x14ac:dyDescent="0.25">
      <c r="B28" s="35"/>
      <c r="C28" s="36">
        <v>620</v>
      </c>
      <c r="D28" s="37" t="s">
        <v>33</v>
      </c>
      <c r="E28" s="61">
        <v>1.51</v>
      </c>
      <c r="F28" s="62">
        <f>E28*E8</f>
        <v>3744.0652582788275</v>
      </c>
      <c r="G28" s="61">
        <f t="shared" si="3"/>
        <v>0.87149504584871296</v>
      </c>
      <c r="H28" s="62">
        <v>2160.8836582280001</v>
      </c>
      <c r="I28" s="260"/>
      <c r="J28" s="258"/>
      <c r="K28" s="32"/>
      <c r="O28" s="3"/>
      <c r="P28" s="32"/>
      <c r="Q28" s="33"/>
    </row>
    <row r="29" spans="2:17" x14ac:dyDescent="0.25">
      <c r="B29" s="35"/>
      <c r="C29" s="36">
        <v>630</v>
      </c>
      <c r="D29" s="37" t="s">
        <v>34</v>
      </c>
      <c r="E29" s="61">
        <v>0.05</v>
      </c>
      <c r="F29" s="62">
        <f>E8*E29</f>
        <v>123.97567080393469</v>
      </c>
      <c r="G29" s="61">
        <f t="shared" si="3"/>
        <v>3.2787406015156575E-2</v>
      </c>
      <c r="H29" s="62">
        <v>81.296813092999997</v>
      </c>
      <c r="I29" s="256"/>
      <c r="J29" s="258"/>
      <c r="K29" s="32"/>
      <c r="O29" s="3"/>
      <c r="P29" s="32"/>
      <c r="Q29" s="33"/>
    </row>
    <row r="30" spans="2:17" ht="15" customHeight="1" x14ac:dyDescent="0.25">
      <c r="B30" s="35">
        <v>700</v>
      </c>
      <c r="C30" s="37" t="s">
        <v>80</v>
      </c>
      <c r="D30" s="63"/>
      <c r="E30" s="61">
        <v>0.16</v>
      </c>
      <c r="F30" s="62">
        <f>E30*E8</f>
        <v>396.72214657259104</v>
      </c>
      <c r="G30" s="61">
        <f t="shared" si="3"/>
        <v>0.16938807319067564</v>
      </c>
      <c r="H30" s="62">
        <v>420</v>
      </c>
      <c r="I30" s="261" t="s">
        <v>27</v>
      </c>
      <c r="J30" s="258"/>
      <c r="K30" s="32"/>
      <c r="O30" s="3"/>
      <c r="P30" s="32"/>
      <c r="Q30" s="33"/>
    </row>
    <row r="31" spans="2:17" x14ac:dyDescent="0.25">
      <c r="B31" s="35">
        <v>700</v>
      </c>
      <c r="C31" s="37" t="s">
        <v>79</v>
      </c>
      <c r="D31" s="63"/>
      <c r="E31" s="61">
        <v>3.4000000000000002E-2</v>
      </c>
      <c r="F31" s="62">
        <f>E31*E8</f>
        <v>84.3034561466756</v>
      </c>
      <c r="G31" s="61">
        <f t="shared" si="3"/>
        <v>2.3553411577163452E-2</v>
      </c>
      <c r="H31" s="62">
        <v>58.401000000000003</v>
      </c>
      <c r="I31" s="262"/>
      <c r="J31" s="258"/>
      <c r="K31" s="32"/>
      <c r="O31" s="3"/>
      <c r="P31" s="32"/>
      <c r="Q31" s="33"/>
    </row>
    <row r="32" spans="2:17" ht="30" x14ac:dyDescent="0.25">
      <c r="B32" s="35">
        <v>700</v>
      </c>
      <c r="C32" s="37" t="s">
        <v>35</v>
      </c>
      <c r="D32" s="65"/>
      <c r="E32" s="64">
        <f>F32/E8</f>
        <v>1.3377624732701694</v>
      </c>
      <c r="F32" s="241">
        <v>3317</v>
      </c>
      <c r="G32" s="64">
        <f t="shared" si="3"/>
        <v>1.3377624732701694</v>
      </c>
      <c r="H32" s="241">
        <f>F32</f>
        <v>3317</v>
      </c>
      <c r="I32" s="66" t="s">
        <v>76</v>
      </c>
      <c r="J32" s="242"/>
      <c r="K32" s="32"/>
      <c r="O32" s="3"/>
      <c r="P32" s="32"/>
      <c r="Q32" s="33"/>
    </row>
    <row r="33" spans="2:17" ht="15.75" thickBot="1" x14ac:dyDescent="0.3">
      <c r="B33" s="67"/>
      <c r="C33" s="68" t="s">
        <v>36</v>
      </c>
      <c r="D33" s="68"/>
      <c r="E33" s="69">
        <f>SUM(E24:E32)</f>
        <v>6.8117624732701687</v>
      </c>
      <c r="F33" s="70">
        <f>SUM(F24:F32)</f>
        <v>16889.85643961477</v>
      </c>
      <c r="G33" s="69">
        <f>SUM(G24:G32)</f>
        <v>5.5721480881059708</v>
      </c>
      <c r="H33" s="70">
        <f>SUM(H24:H32)</f>
        <v>13816.215940836</v>
      </c>
      <c r="I33" s="71"/>
      <c r="J33" s="72"/>
      <c r="K33" s="32"/>
      <c r="P33" s="32"/>
      <c r="Q33" s="33"/>
    </row>
    <row r="34" spans="2:17" ht="17.25" customHeight="1" x14ac:dyDescent="0.25">
      <c r="B34" s="73"/>
      <c r="C34" s="5"/>
      <c r="D34" s="5"/>
      <c r="E34" s="74"/>
      <c r="F34" s="75"/>
      <c r="G34" s="74"/>
      <c r="H34" s="75"/>
      <c r="I34" s="76"/>
      <c r="K34" s="32"/>
    </row>
    <row r="35" spans="2:17" x14ac:dyDescent="0.25">
      <c r="B35" s="248" t="s">
        <v>37</v>
      </c>
      <c r="C35" s="248"/>
      <c r="D35" s="248"/>
      <c r="E35" s="74">
        <f>E33+E21</f>
        <v>28.849117746293683</v>
      </c>
      <c r="F35" s="75">
        <f>F21+F33</f>
        <v>71531.774493969133</v>
      </c>
      <c r="G35" s="74">
        <f>G33+G21</f>
        <v>26.34595702135244</v>
      </c>
      <c r="H35" s="75">
        <f>H21+H33</f>
        <v>65325.153893876057</v>
      </c>
      <c r="I35" s="76"/>
    </row>
    <row r="36" spans="2:17" x14ac:dyDescent="0.25">
      <c r="B36" s="73" t="s">
        <v>38</v>
      </c>
      <c r="C36" s="77"/>
      <c r="D36" s="78">
        <v>0.24</v>
      </c>
      <c r="E36" s="79">
        <f>E35*D36</f>
        <v>6.9237882591104833</v>
      </c>
      <c r="F36" s="75">
        <f>F35*D36</f>
        <v>17167.62587855259</v>
      </c>
      <c r="G36" s="79">
        <f>G35*D36</f>
        <v>6.3230296851245855</v>
      </c>
      <c r="H36" s="75">
        <f>H35*D36</f>
        <v>15678.036934530253</v>
      </c>
    </row>
    <row r="37" spans="2:17" x14ac:dyDescent="0.25">
      <c r="B37" s="5" t="s">
        <v>39</v>
      </c>
      <c r="C37" s="5"/>
      <c r="D37" s="5"/>
      <c r="E37" s="74">
        <f>E36+E35</f>
        <v>35.772906005404167</v>
      </c>
      <c r="F37" s="75">
        <f>F36+F35</f>
        <v>88699.400372521719</v>
      </c>
      <c r="G37" s="74">
        <f>G36+G35</f>
        <v>32.668986706477028</v>
      </c>
      <c r="H37" s="75">
        <f>H36+H35</f>
        <v>81003.19082840631</v>
      </c>
      <c r="I37" s="76"/>
    </row>
    <row r="38" spans="2:17" x14ac:dyDescent="0.25">
      <c r="B38" s="5" t="s">
        <v>40</v>
      </c>
      <c r="C38" s="5"/>
      <c r="D38" s="5"/>
      <c r="E38" s="80">
        <v>2</v>
      </c>
      <c r="F38" s="75">
        <f>F35*E38</f>
        <v>143063.54898793827</v>
      </c>
      <c r="G38" s="80">
        <v>12</v>
      </c>
      <c r="H38" s="75">
        <f>H35*G38</f>
        <v>783901.84672651265</v>
      </c>
      <c r="I38" s="81"/>
      <c r="J38" s="82"/>
    </row>
    <row r="39" spans="2:17" ht="15.75" thickBot="1" x14ac:dyDescent="0.3">
      <c r="B39" s="5" t="s">
        <v>41</v>
      </c>
      <c r="C39" s="5"/>
      <c r="D39" s="5"/>
      <c r="E39" s="83">
        <v>2</v>
      </c>
      <c r="F39" s="84">
        <f>F37*E39</f>
        <v>177398.80074504344</v>
      </c>
      <c r="G39" s="83">
        <v>12</v>
      </c>
      <c r="H39" s="84">
        <f>H37*G39</f>
        <v>972038.28994087572</v>
      </c>
      <c r="I39" s="85"/>
      <c r="J39" s="86"/>
    </row>
    <row r="40" spans="2:17" ht="15.75" x14ac:dyDescent="0.25">
      <c r="B40" s="250"/>
      <c r="C40" s="250"/>
      <c r="D40" s="250"/>
      <c r="E40" s="250"/>
      <c r="F40" s="250"/>
      <c r="G40" s="87"/>
      <c r="H40" s="87"/>
      <c r="I40" s="87"/>
      <c r="J40" s="12"/>
    </row>
    <row r="41" spans="2:17" ht="39.75" customHeight="1" x14ac:dyDescent="0.25">
      <c r="B41" s="251" t="s">
        <v>42</v>
      </c>
      <c r="C41" s="251"/>
      <c r="D41" s="251"/>
      <c r="E41" s="251"/>
      <c r="F41" s="251"/>
      <c r="G41" s="251"/>
      <c r="H41" s="251"/>
      <c r="I41" s="251"/>
      <c r="J41" s="251"/>
    </row>
    <row r="42" spans="2:17" ht="15.75" x14ac:dyDescent="0.25">
      <c r="B42" s="88"/>
      <c r="C42" s="12"/>
      <c r="D42" s="12"/>
      <c r="E42" s="12"/>
      <c r="F42" s="12"/>
      <c r="G42" s="12"/>
      <c r="H42" s="12"/>
      <c r="I42" s="12"/>
      <c r="J42" s="12"/>
    </row>
    <row r="43" spans="2:17" ht="15.75" x14ac:dyDescent="0.25">
      <c r="B43" s="12"/>
      <c r="C43" s="12"/>
      <c r="D43" s="12"/>
      <c r="E43" s="12"/>
      <c r="F43" s="12"/>
      <c r="G43" s="12"/>
      <c r="H43" s="12"/>
      <c r="I43" s="12"/>
      <c r="J43" s="12"/>
    </row>
    <row r="44" spans="2:17" x14ac:dyDescent="0.25">
      <c r="B44" s="5" t="s">
        <v>43</v>
      </c>
      <c r="C44" s="5"/>
      <c r="D44" s="5"/>
      <c r="E44" s="5" t="s">
        <v>44</v>
      </c>
    </row>
    <row r="46" spans="2:17" x14ac:dyDescent="0.25">
      <c r="B46" s="89" t="s">
        <v>45</v>
      </c>
      <c r="C46" s="89"/>
      <c r="D46" s="89"/>
      <c r="E46" s="89" t="s">
        <v>45</v>
      </c>
      <c r="F46" s="89"/>
      <c r="G46" s="89"/>
      <c r="H46" s="89"/>
      <c r="I46" s="89"/>
    </row>
    <row r="47" spans="2:17" ht="15.75" x14ac:dyDescent="0.25">
      <c r="B47" s="12"/>
      <c r="C47" s="12"/>
      <c r="D47" s="12"/>
      <c r="E47" s="12"/>
      <c r="F47" s="12"/>
      <c r="G47" s="12"/>
      <c r="H47" s="12"/>
      <c r="I47" s="12"/>
      <c r="J47" s="12"/>
    </row>
  </sheetData>
  <mergeCells count="16">
    <mergeCell ref="B40:F40"/>
    <mergeCell ref="B41:J41"/>
    <mergeCell ref="I18:I20"/>
    <mergeCell ref="C24:D24"/>
    <mergeCell ref="I24:I25"/>
    <mergeCell ref="J24:J31"/>
    <mergeCell ref="C25:D25"/>
    <mergeCell ref="I27:I29"/>
    <mergeCell ref="I30:I31"/>
    <mergeCell ref="A3:J3"/>
    <mergeCell ref="I13:I17"/>
    <mergeCell ref="C16:D16"/>
    <mergeCell ref="C17:D17"/>
    <mergeCell ref="B35:D35"/>
    <mergeCell ref="E11:F11"/>
    <mergeCell ref="G11:H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DDA8A-8B14-45C5-960F-5BDB33ADAD55}">
  <dimension ref="A1:P300"/>
  <sheetViews>
    <sheetView workbookViewId="0">
      <selection activeCell="B4" sqref="B4"/>
    </sheetView>
  </sheetViews>
  <sheetFormatPr defaultColWidth="9.140625" defaultRowHeight="15" x14ac:dyDescent="0.25"/>
  <cols>
    <col min="1" max="1" width="9.140625" style="92" customWidth="1"/>
    <col min="2" max="2" width="7.85546875" style="92" customWidth="1"/>
    <col min="3" max="3" width="14.7109375" style="92" customWidth="1"/>
    <col min="4" max="4" width="14.28515625" style="92" customWidth="1"/>
    <col min="5" max="7" width="14.7109375" style="92" customWidth="1"/>
    <col min="8" max="10" width="9.140625" style="92"/>
    <col min="11" max="11" width="11" style="92" customWidth="1"/>
    <col min="12" max="16384" width="9.140625" style="92"/>
  </cols>
  <sheetData>
    <row r="1" spans="1:16" x14ac:dyDescent="0.25">
      <c r="A1"/>
      <c r="B1" s="90"/>
      <c r="C1" s="90"/>
      <c r="D1" s="90"/>
      <c r="E1" s="90"/>
      <c r="F1" s="90"/>
      <c r="G1" s="91"/>
    </row>
    <row r="2" spans="1:16" x14ac:dyDescent="0.25">
      <c r="A2" s="90"/>
      <c r="B2" s="90"/>
      <c r="C2" s="90"/>
      <c r="D2" s="90"/>
      <c r="E2" s="90"/>
      <c r="F2" s="93"/>
      <c r="G2" s="94"/>
    </row>
    <row r="3" spans="1:16" x14ac:dyDescent="0.25">
      <c r="A3" s="95"/>
      <c r="B3" s="95"/>
      <c r="C3" s="95"/>
      <c r="D3" s="95"/>
      <c r="E3" s="95"/>
      <c r="F3" s="93"/>
      <c r="G3" s="94"/>
      <c r="H3" s="96"/>
      <c r="I3" s="96"/>
      <c r="J3" s="96"/>
      <c r="K3" s="97" t="s">
        <v>1</v>
      </c>
      <c r="L3" s="97" t="s">
        <v>46</v>
      </c>
      <c r="M3" s="98"/>
      <c r="N3" s="96"/>
      <c r="O3" s="96"/>
    </row>
    <row r="4" spans="1:16" ht="18.75" x14ac:dyDescent="0.3">
      <c r="A4" s="95"/>
      <c r="B4" s="99" t="s">
        <v>47</v>
      </c>
      <c r="C4" s="95"/>
      <c r="D4" s="95"/>
      <c r="E4" s="93"/>
      <c r="F4" s="100" t="s">
        <v>4</v>
      </c>
      <c r="G4" s="95"/>
      <c r="H4" s="96"/>
      <c r="I4" s="96"/>
      <c r="J4" s="96"/>
      <c r="K4" s="101" t="s">
        <v>48</v>
      </c>
      <c r="L4" s="102">
        <v>2479.5134160786938</v>
      </c>
      <c r="M4" s="103">
        <f>L4/$L$9</f>
        <v>0.83426311903324057</v>
      </c>
      <c r="N4" s="104"/>
      <c r="O4" s="105"/>
    </row>
    <row r="5" spans="1:16" x14ac:dyDescent="0.25">
      <c r="A5" s="95"/>
      <c r="B5" s="95"/>
      <c r="C5" s="95"/>
      <c r="D5" s="95"/>
      <c r="E5" s="95"/>
      <c r="F5" s="106"/>
      <c r="G5" s="95"/>
      <c r="H5" s="96"/>
      <c r="I5" s="96"/>
      <c r="J5" s="96"/>
      <c r="K5" s="101" t="s">
        <v>49</v>
      </c>
      <c r="L5" s="102">
        <v>0</v>
      </c>
      <c r="M5" s="103">
        <f>L5/$L$9</f>
        <v>0</v>
      </c>
      <c r="N5" s="107"/>
      <c r="O5" s="105"/>
    </row>
    <row r="6" spans="1:16" x14ac:dyDescent="0.25">
      <c r="A6" s="95"/>
      <c r="B6" s="108" t="s">
        <v>50</v>
      </c>
      <c r="C6" s="109"/>
      <c r="D6" s="110"/>
      <c r="E6" s="111">
        <v>45505</v>
      </c>
      <c r="F6" s="112"/>
      <c r="G6" s="95"/>
      <c r="H6" s="96"/>
      <c r="I6" s="96"/>
      <c r="J6" s="96"/>
      <c r="K6" s="101" t="s">
        <v>51</v>
      </c>
      <c r="L6" s="102">
        <v>0</v>
      </c>
      <c r="M6" s="103">
        <f>L6/$L$9</f>
        <v>0</v>
      </c>
      <c r="N6" s="113"/>
      <c r="O6" s="113"/>
    </row>
    <row r="7" spans="1:16" x14ac:dyDescent="0.25">
      <c r="A7" s="95"/>
      <c r="B7" s="114" t="s">
        <v>52</v>
      </c>
      <c r="C7" s="93"/>
      <c r="D7" s="96"/>
      <c r="E7" s="115">
        <v>240</v>
      </c>
      <c r="F7" s="116" t="s">
        <v>53</v>
      </c>
      <c r="G7" s="95"/>
      <c r="H7" s="96"/>
      <c r="I7" s="96"/>
      <c r="J7" s="96"/>
      <c r="K7" s="101" t="s">
        <v>54</v>
      </c>
      <c r="L7" s="102">
        <v>0</v>
      </c>
      <c r="M7" s="103">
        <f>L7/$L$9</f>
        <v>0</v>
      </c>
      <c r="N7" s="117"/>
      <c r="O7" s="117"/>
    </row>
    <row r="8" spans="1:16" x14ac:dyDescent="0.25">
      <c r="A8" s="95"/>
      <c r="B8" s="114" t="s">
        <v>55</v>
      </c>
      <c r="C8" s="93"/>
      <c r="D8" s="118">
        <f>E6-1</f>
        <v>45504</v>
      </c>
      <c r="E8" s="119">
        <v>182578.74999999997</v>
      </c>
      <c r="F8" s="116" t="s">
        <v>56</v>
      </c>
      <c r="G8" s="95"/>
      <c r="H8" s="96"/>
      <c r="I8" s="96"/>
      <c r="J8" s="96"/>
      <c r="K8" s="101" t="s">
        <v>57</v>
      </c>
      <c r="L8" s="102">
        <v>0</v>
      </c>
      <c r="M8" s="103">
        <f>L8/$L$9</f>
        <v>0</v>
      </c>
      <c r="N8" s="117"/>
      <c r="O8" s="117"/>
    </row>
    <row r="9" spans="1:16" x14ac:dyDescent="0.25">
      <c r="A9" s="95"/>
      <c r="B9" s="114" t="s">
        <v>55</v>
      </c>
      <c r="C9" s="93"/>
      <c r="D9" s="118">
        <f>EOMONTH(D8,E7)</f>
        <v>52809</v>
      </c>
      <c r="E9" s="119">
        <v>1834.26</v>
      </c>
      <c r="F9" s="116" t="s">
        <v>56</v>
      </c>
      <c r="G9" s="95"/>
      <c r="H9" s="96"/>
      <c r="I9" s="96"/>
      <c r="J9" s="96"/>
      <c r="K9" s="120" t="s">
        <v>58</v>
      </c>
      <c r="L9" s="121">
        <v>2972.0999999999995</v>
      </c>
      <c r="M9" s="120"/>
      <c r="N9" s="117"/>
      <c r="O9" s="117"/>
    </row>
    <row r="10" spans="1:16" x14ac:dyDescent="0.25">
      <c r="A10" s="95"/>
      <c r="B10" s="114" t="s">
        <v>59</v>
      </c>
      <c r="C10" s="93"/>
      <c r="D10" s="96"/>
      <c r="E10" s="122">
        <f>M4</f>
        <v>0.83426311903324057</v>
      </c>
      <c r="F10" s="116"/>
      <c r="G10" s="95"/>
      <c r="H10" s="96"/>
      <c r="I10" s="96"/>
      <c r="J10" s="96"/>
      <c r="K10" s="96"/>
      <c r="L10" s="96"/>
      <c r="M10" s="123"/>
      <c r="N10" s="123"/>
      <c r="O10" s="123"/>
    </row>
    <row r="11" spans="1:16" x14ac:dyDescent="0.25">
      <c r="A11" s="95"/>
      <c r="B11" s="114" t="s">
        <v>60</v>
      </c>
      <c r="C11" s="93"/>
      <c r="D11" s="96"/>
      <c r="E11" s="124">
        <f>ROUND(E8*E$10,2)</f>
        <v>152318.72</v>
      </c>
      <c r="F11" s="116" t="s">
        <v>56</v>
      </c>
      <c r="G11" s="95"/>
      <c r="H11" s="96"/>
      <c r="I11" s="96"/>
      <c r="J11" s="96"/>
      <c r="K11" s="96"/>
      <c r="L11" s="96"/>
      <c r="M11" s="123"/>
      <c r="N11" s="123"/>
      <c r="O11" s="123"/>
    </row>
    <row r="12" spans="1:16" x14ac:dyDescent="0.25">
      <c r="A12" s="95"/>
      <c r="B12" s="114" t="s">
        <v>61</v>
      </c>
      <c r="C12" s="93"/>
      <c r="D12" s="96"/>
      <c r="E12" s="124">
        <f>ROUND(E9*E$10,2)</f>
        <v>1530.26</v>
      </c>
      <c r="F12" s="116" t="s">
        <v>56</v>
      </c>
      <c r="G12" s="95"/>
      <c r="H12" s="96"/>
      <c r="I12" s="96"/>
      <c r="J12" s="96"/>
      <c r="K12" s="125"/>
      <c r="L12" s="125"/>
      <c r="M12" s="117"/>
      <c r="N12" s="117"/>
      <c r="O12" s="117"/>
      <c r="P12" s="126"/>
    </row>
    <row r="13" spans="1:16" x14ac:dyDescent="0.25">
      <c r="A13" s="95"/>
      <c r="B13" s="127" t="s">
        <v>73</v>
      </c>
      <c r="C13" s="128"/>
      <c r="D13" s="129"/>
      <c r="E13" s="130">
        <v>5.8000000000000003E-2</v>
      </c>
      <c r="F13" s="131"/>
      <c r="G13" s="95"/>
      <c r="H13" s="96"/>
      <c r="I13" s="96"/>
      <c r="J13" s="96"/>
      <c r="K13" s="125"/>
      <c r="L13" s="125"/>
      <c r="M13" s="117"/>
      <c r="N13" s="117"/>
      <c r="O13" s="117"/>
      <c r="P13" s="126"/>
    </row>
    <row r="14" spans="1:16" x14ac:dyDescent="0.25">
      <c r="A14" s="95"/>
      <c r="B14" s="115"/>
      <c r="C14" s="93"/>
      <c r="D14" s="96"/>
      <c r="E14" s="132"/>
      <c r="F14" s="115"/>
      <c r="G14" s="95"/>
      <c r="H14" s="96"/>
      <c r="I14" s="96"/>
      <c r="J14" s="96"/>
      <c r="K14" s="125"/>
      <c r="L14" s="125"/>
      <c r="M14" s="117"/>
      <c r="N14" s="117"/>
      <c r="O14" s="117"/>
      <c r="P14" s="126"/>
    </row>
    <row r="15" spans="1:16" x14ac:dyDescent="0.25">
      <c r="A15" s="96"/>
      <c r="B15" s="96"/>
      <c r="C15" s="96"/>
      <c r="D15" s="96"/>
      <c r="E15" s="96"/>
      <c r="F15" s="96"/>
      <c r="G15" s="96"/>
      <c r="H15" s="96"/>
      <c r="I15" s="96"/>
      <c r="J15" s="96"/>
      <c r="K15" s="125"/>
      <c r="L15" s="125"/>
      <c r="M15" s="117"/>
      <c r="N15" s="117"/>
      <c r="O15" s="117"/>
      <c r="P15" s="126"/>
    </row>
    <row r="16" spans="1:16" ht="15.75" thickBot="1" x14ac:dyDescent="0.3">
      <c r="A16" s="133" t="s">
        <v>62</v>
      </c>
      <c r="B16" s="133" t="s">
        <v>63</v>
      </c>
      <c r="C16" s="133" t="s">
        <v>64</v>
      </c>
      <c r="D16" s="133" t="s">
        <v>65</v>
      </c>
      <c r="E16" s="133" t="s">
        <v>66</v>
      </c>
      <c r="F16" s="133" t="s">
        <v>67</v>
      </c>
      <c r="G16" s="133" t="s">
        <v>68</v>
      </c>
      <c r="H16" s="96"/>
      <c r="I16" s="96"/>
      <c r="J16" s="96"/>
      <c r="K16" s="125"/>
      <c r="L16" s="125"/>
      <c r="M16" s="117"/>
      <c r="N16" s="117"/>
      <c r="O16" s="117"/>
      <c r="P16" s="126"/>
    </row>
    <row r="17" spans="1:16" x14ac:dyDescent="0.25">
      <c r="A17" s="134">
        <f>IF(B17="","",E6)</f>
        <v>45505</v>
      </c>
      <c r="B17" s="135">
        <f>IF(E7&gt;0,1,"")</f>
        <v>1</v>
      </c>
      <c r="C17" s="136">
        <f>IF(B17="","",E11)</f>
        <v>152318.72</v>
      </c>
      <c r="D17" s="137">
        <f>IF(B17="","",IPMT($E$13/12,B17,$E$7,-$E$11,$E$12,0))</f>
        <v>736.20714666666674</v>
      </c>
      <c r="E17" s="137">
        <f>IF(B17="","",PPMT($E$13/12,B17,$E$7,-$E$11,$E$12,0))</f>
        <v>334.15873576226221</v>
      </c>
      <c r="F17" s="137">
        <f>IF(B17="","",SUM(D17:E17))</f>
        <v>1070.3658824289289</v>
      </c>
      <c r="G17" s="136">
        <f>IF(B17="","",SUM(C17)-SUM(E17))</f>
        <v>151984.56126423774</v>
      </c>
      <c r="H17" s="96"/>
      <c r="I17" s="96"/>
      <c r="J17" s="96"/>
      <c r="K17" s="125"/>
      <c r="L17" s="125"/>
      <c r="M17" s="117"/>
      <c r="N17" s="117"/>
      <c r="O17" s="117"/>
      <c r="P17" s="126"/>
    </row>
    <row r="18" spans="1:16" x14ac:dyDescent="0.25">
      <c r="A18" s="134">
        <f>IF(B18="","",EDATE(A17,1))</f>
        <v>45536</v>
      </c>
      <c r="B18" s="135">
        <f>IF(B17="","",IF(SUM(B17)+1&lt;=$E$7,SUM(B17)+1,""))</f>
        <v>2</v>
      </c>
      <c r="C18" s="136">
        <f>IF(B18="","",G17)</f>
        <v>151984.56126423774</v>
      </c>
      <c r="D18" s="137">
        <f t="shared" ref="D18:D81" si="0">IF(B18="","",IPMT($E$13/12,B18,$E$7,-$E$11,$E$12,0))</f>
        <v>734.59204611048244</v>
      </c>
      <c r="E18" s="137">
        <f t="shared" ref="E18:E81" si="1">IF(B18="","",PPMT($E$13/12,B18,$E$7,-$E$11,$E$12,0))</f>
        <v>335.77383631844646</v>
      </c>
      <c r="F18" s="137">
        <f t="shared" ref="F18:F81" si="2">IF(B18="","",SUM(D18:E18))</f>
        <v>1070.3658824289289</v>
      </c>
      <c r="G18" s="136">
        <f t="shared" ref="G18:G81" si="3">IF(B18="","",SUM(C18)-SUM(E18))</f>
        <v>151648.78742791931</v>
      </c>
      <c r="H18" s="96"/>
      <c r="I18" s="96"/>
      <c r="J18" s="96"/>
      <c r="K18" s="125"/>
      <c r="L18" s="125"/>
      <c r="M18" s="117"/>
      <c r="N18" s="117"/>
      <c r="O18" s="117"/>
      <c r="P18" s="126"/>
    </row>
    <row r="19" spans="1:16" x14ac:dyDescent="0.25">
      <c r="A19" s="134">
        <f t="shared" ref="A19:A82" si="4">IF(B19="","",EDATE(A18,1))</f>
        <v>45566</v>
      </c>
      <c r="B19" s="135">
        <f t="shared" ref="B19:B82" si="5">IF(B18="","",IF(SUM(B18)+1&lt;=$E$7,SUM(B18)+1,""))</f>
        <v>3</v>
      </c>
      <c r="C19" s="136">
        <f t="shared" ref="C19:C82" si="6">IF(B19="","",G18)</f>
        <v>151648.78742791931</v>
      </c>
      <c r="D19" s="137">
        <f t="shared" si="0"/>
        <v>732.96913923494321</v>
      </c>
      <c r="E19" s="137">
        <f t="shared" si="1"/>
        <v>337.39674319398563</v>
      </c>
      <c r="F19" s="137">
        <f t="shared" si="2"/>
        <v>1070.3658824289289</v>
      </c>
      <c r="G19" s="136">
        <f t="shared" si="3"/>
        <v>151311.39068472531</v>
      </c>
      <c r="H19" s="96"/>
      <c r="I19" s="96"/>
      <c r="J19" s="96"/>
      <c r="K19" s="125"/>
      <c r="L19" s="125"/>
      <c r="M19" s="117"/>
      <c r="N19" s="117"/>
      <c r="O19" s="117"/>
      <c r="P19" s="126"/>
    </row>
    <row r="20" spans="1:16" x14ac:dyDescent="0.25">
      <c r="A20" s="134">
        <f t="shared" si="4"/>
        <v>45597</v>
      </c>
      <c r="B20" s="135">
        <f t="shared" si="5"/>
        <v>4</v>
      </c>
      <c r="C20" s="136">
        <f t="shared" si="6"/>
        <v>151311.39068472531</v>
      </c>
      <c r="D20" s="137">
        <f t="shared" si="0"/>
        <v>731.33838830950572</v>
      </c>
      <c r="E20" s="137">
        <f t="shared" si="1"/>
        <v>339.02749411942312</v>
      </c>
      <c r="F20" s="137">
        <f t="shared" si="2"/>
        <v>1070.3658824289289</v>
      </c>
      <c r="G20" s="136">
        <f t="shared" si="3"/>
        <v>150972.36319060589</v>
      </c>
      <c r="H20" s="96"/>
      <c r="I20" s="96"/>
      <c r="J20" s="96"/>
      <c r="K20" s="125"/>
      <c r="L20" s="125"/>
      <c r="M20" s="117"/>
      <c r="N20" s="117"/>
      <c r="O20" s="117"/>
      <c r="P20" s="126"/>
    </row>
    <row r="21" spans="1:16" x14ac:dyDescent="0.25">
      <c r="A21" s="134">
        <f t="shared" si="4"/>
        <v>45627</v>
      </c>
      <c r="B21" s="135">
        <f t="shared" si="5"/>
        <v>5</v>
      </c>
      <c r="C21" s="136">
        <f t="shared" si="6"/>
        <v>150972.36319060589</v>
      </c>
      <c r="D21" s="137">
        <f t="shared" si="0"/>
        <v>729.69975542126201</v>
      </c>
      <c r="E21" s="137">
        <f t="shared" si="1"/>
        <v>340.666127007667</v>
      </c>
      <c r="F21" s="137">
        <f t="shared" si="2"/>
        <v>1070.3658824289291</v>
      </c>
      <c r="G21" s="136">
        <f t="shared" si="3"/>
        <v>150631.69706359823</v>
      </c>
      <c r="H21" s="96"/>
      <c r="I21" s="96"/>
      <c r="J21" s="96"/>
      <c r="K21" s="125"/>
      <c r="L21" s="125"/>
      <c r="M21" s="117"/>
      <c r="N21" s="117"/>
      <c r="O21" s="117"/>
      <c r="P21" s="126"/>
    </row>
    <row r="22" spans="1:16" x14ac:dyDescent="0.25">
      <c r="A22" s="134">
        <f t="shared" si="4"/>
        <v>45658</v>
      </c>
      <c r="B22" s="135">
        <f t="shared" si="5"/>
        <v>6</v>
      </c>
      <c r="C22" s="136">
        <f t="shared" si="6"/>
        <v>150631.69706359823</v>
      </c>
      <c r="D22" s="137">
        <f t="shared" si="0"/>
        <v>728.05320247405814</v>
      </c>
      <c r="E22" s="137">
        <f t="shared" si="1"/>
        <v>342.3126799548707</v>
      </c>
      <c r="F22" s="137">
        <f t="shared" si="2"/>
        <v>1070.3658824289289</v>
      </c>
      <c r="G22" s="136">
        <f t="shared" si="3"/>
        <v>150289.38438364337</v>
      </c>
      <c r="K22" s="138"/>
      <c r="L22" s="138"/>
      <c r="M22" s="139"/>
      <c r="N22" s="139"/>
      <c r="O22" s="139"/>
      <c r="P22" s="126"/>
    </row>
    <row r="23" spans="1:16" x14ac:dyDescent="0.25">
      <c r="A23" s="134">
        <f t="shared" si="4"/>
        <v>45689</v>
      </c>
      <c r="B23" s="135">
        <f t="shared" si="5"/>
        <v>7</v>
      </c>
      <c r="C23" s="136">
        <f t="shared" si="6"/>
        <v>150289.38438364337</v>
      </c>
      <c r="D23" s="137">
        <f t="shared" si="0"/>
        <v>726.39869118760964</v>
      </c>
      <c r="E23" s="137">
        <f t="shared" si="1"/>
        <v>343.96719124131931</v>
      </c>
      <c r="F23" s="137">
        <f t="shared" si="2"/>
        <v>1070.3658824289289</v>
      </c>
      <c r="G23" s="136">
        <f t="shared" si="3"/>
        <v>149945.41719240203</v>
      </c>
      <c r="K23" s="138"/>
      <c r="L23" s="138"/>
      <c r="M23" s="139"/>
      <c r="N23" s="139"/>
      <c r="O23" s="139"/>
      <c r="P23" s="126"/>
    </row>
    <row r="24" spans="1:16" x14ac:dyDescent="0.25">
      <c r="A24" s="134">
        <f t="shared" si="4"/>
        <v>45717</v>
      </c>
      <c r="B24" s="135">
        <f t="shared" si="5"/>
        <v>8</v>
      </c>
      <c r="C24" s="136">
        <f t="shared" si="6"/>
        <v>149945.41719240203</v>
      </c>
      <c r="D24" s="137">
        <f t="shared" si="0"/>
        <v>724.73618309661003</v>
      </c>
      <c r="E24" s="137">
        <f t="shared" si="1"/>
        <v>345.62969933231898</v>
      </c>
      <c r="F24" s="137">
        <f t="shared" si="2"/>
        <v>1070.3658824289291</v>
      </c>
      <c r="G24" s="136">
        <f t="shared" si="3"/>
        <v>149599.78749306971</v>
      </c>
      <c r="K24" s="138"/>
      <c r="L24" s="138"/>
      <c r="M24" s="139"/>
      <c r="N24" s="139"/>
      <c r="O24" s="139"/>
      <c r="P24" s="126"/>
    </row>
    <row r="25" spans="1:16" x14ac:dyDescent="0.25">
      <c r="A25" s="134">
        <f t="shared" si="4"/>
        <v>45748</v>
      </c>
      <c r="B25" s="135">
        <f t="shared" si="5"/>
        <v>9</v>
      </c>
      <c r="C25" s="136">
        <f t="shared" si="6"/>
        <v>149599.78749306971</v>
      </c>
      <c r="D25" s="137">
        <f t="shared" si="0"/>
        <v>723.06563954983699</v>
      </c>
      <c r="E25" s="137">
        <f t="shared" si="1"/>
        <v>347.30024287909191</v>
      </c>
      <c r="F25" s="137">
        <f t="shared" si="2"/>
        <v>1070.3658824289289</v>
      </c>
      <c r="G25" s="136">
        <f t="shared" si="3"/>
        <v>149252.48725019064</v>
      </c>
      <c r="K25" s="138"/>
      <c r="L25" s="138"/>
      <c r="M25" s="139"/>
      <c r="N25" s="139"/>
      <c r="O25" s="139"/>
      <c r="P25" s="126"/>
    </row>
    <row r="26" spans="1:16" x14ac:dyDescent="0.25">
      <c r="A26" s="134">
        <f t="shared" si="4"/>
        <v>45778</v>
      </c>
      <c r="B26" s="135">
        <f t="shared" si="5"/>
        <v>10</v>
      </c>
      <c r="C26" s="136">
        <f t="shared" si="6"/>
        <v>149252.48725019064</v>
      </c>
      <c r="D26" s="137">
        <f t="shared" si="0"/>
        <v>721.38702170925478</v>
      </c>
      <c r="E26" s="137">
        <f t="shared" si="1"/>
        <v>348.97886071967412</v>
      </c>
      <c r="F26" s="137">
        <f t="shared" si="2"/>
        <v>1070.3658824289289</v>
      </c>
      <c r="G26" s="136">
        <f t="shared" si="3"/>
        <v>148903.50838947095</v>
      </c>
      <c r="K26" s="138"/>
      <c r="L26" s="138"/>
      <c r="M26" s="139"/>
      <c r="N26" s="139"/>
      <c r="O26" s="139"/>
      <c r="P26" s="126"/>
    </row>
    <row r="27" spans="1:16" x14ac:dyDescent="0.25">
      <c r="A27" s="134">
        <f t="shared" si="4"/>
        <v>45809</v>
      </c>
      <c r="B27" s="135">
        <f t="shared" si="5"/>
        <v>11</v>
      </c>
      <c r="C27" s="136">
        <f t="shared" si="6"/>
        <v>148903.50838947095</v>
      </c>
      <c r="D27" s="137">
        <f t="shared" si="0"/>
        <v>719.7002905491097</v>
      </c>
      <c r="E27" s="137">
        <f t="shared" si="1"/>
        <v>350.66559187981926</v>
      </c>
      <c r="F27" s="137">
        <f t="shared" si="2"/>
        <v>1070.3658824289289</v>
      </c>
      <c r="G27" s="136">
        <f t="shared" si="3"/>
        <v>148552.84279759115</v>
      </c>
    </row>
    <row r="28" spans="1:16" x14ac:dyDescent="0.25">
      <c r="A28" s="134">
        <f t="shared" si="4"/>
        <v>45839</v>
      </c>
      <c r="B28" s="135">
        <f t="shared" si="5"/>
        <v>12</v>
      </c>
      <c r="C28" s="136">
        <f t="shared" si="6"/>
        <v>148552.84279759115</v>
      </c>
      <c r="D28" s="137">
        <f t="shared" si="0"/>
        <v>718.00540685502392</v>
      </c>
      <c r="E28" s="137">
        <f t="shared" si="1"/>
        <v>352.36047557390503</v>
      </c>
      <c r="F28" s="137">
        <f t="shared" si="2"/>
        <v>1070.3658824289289</v>
      </c>
      <c r="G28" s="136">
        <f t="shared" si="3"/>
        <v>148200.48232201725</v>
      </c>
    </row>
    <row r="29" spans="1:16" x14ac:dyDescent="0.25">
      <c r="A29" s="134">
        <f t="shared" si="4"/>
        <v>45870</v>
      </c>
      <c r="B29" s="135">
        <f t="shared" si="5"/>
        <v>13</v>
      </c>
      <c r="C29" s="136">
        <f t="shared" si="6"/>
        <v>148200.48232201725</v>
      </c>
      <c r="D29" s="137">
        <f t="shared" si="0"/>
        <v>716.30233122308312</v>
      </c>
      <c r="E29" s="137">
        <f t="shared" si="1"/>
        <v>354.06355120584561</v>
      </c>
      <c r="F29" s="137">
        <f t="shared" si="2"/>
        <v>1070.3658824289287</v>
      </c>
      <c r="G29" s="136">
        <f t="shared" si="3"/>
        <v>147846.4187708114</v>
      </c>
    </row>
    <row r="30" spans="1:16" x14ac:dyDescent="0.25">
      <c r="A30" s="134">
        <f t="shared" si="4"/>
        <v>45901</v>
      </c>
      <c r="B30" s="135">
        <f t="shared" si="5"/>
        <v>14</v>
      </c>
      <c r="C30" s="136">
        <f t="shared" si="6"/>
        <v>147846.4187708114</v>
      </c>
      <c r="D30" s="137">
        <f t="shared" si="0"/>
        <v>714.59102405892168</v>
      </c>
      <c r="E30" s="137">
        <f t="shared" si="1"/>
        <v>355.77485837000722</v>
      </c>
      <c r="F30" s="137">
        <f t="shared" si="2"/>
        <v>1070.3658824289289</v>
      </c>
      <c r="G30" s="136">
        <f t="shared" si="3"/>
        <v>147490.64391244139</v>
      </c>
    </row>
    <row r="31" spans="1:16" x14ac:dyDescent="0.25">
      <c r="A31" s="134">
        <f t="shared" si="4"/>
        <v>45931</v>
      </c>
      <c r="B31" s="135">
        <f t="shared" si="5"/>
        <v>15</v>
      </c>
      <c r="C31" s="136">
        <f t="shared" si="6"/>
        <v>147490.64391244139</v>
      </c>
      <c r="D31" s="137">
        <f t="shared" si="0"/>
        <v>712.87144557680006</v>
      </c>
      <c r="E31" s="137">
        <f t="shared" si="1"/>
        <v>357.4944368521289</v>
      </c>
      <c r="F31" s="137">
        <f t="shared" si="2"/>
        <v>1070.3658824289289</v>
      </c>
      <c r="G31" s="136">
        <f t="shared" si="3"/>
        <v>147133.14947558925</v>
      </c>
    </row>
    <row r="32" spans="1:16" x14ac:dyDescent="0.25">
      <c r="A32" s="134">
        <f t="shared" si="4"/>
        <v>45962</v>
      </c>
      <c r="B32" s="135">
        <f t="shared" si="5"/>
        <v>16</v>
      </c>
      <c r="C32" s="136">
        <f t="shared" si="6"/>
        <v>147133.14947558925</v>
      </c>
      <c r="D32" s="137">
        <f t="shared" si="0"/>
        <v>711.1435557986814</v>
      </c>
      <c r="E32" s="137">
        <f t="shared" si="1"/>
        <v>359.22232663024744</v>
      </c>
      <c r="F32" s="137">
        <f t="shared" si="2"/>
        <v>1070.3658824289289</v>
      </c>
      <c r="G32" s="136">
        <f t="shared" si="3"/>
        <v>146773.92714895899</v>
      </c>
    </row>
    <row r="33" spans="1:7" x14ac:dyDescent="0.25">
      <c r="A33" s="134">
        <f t="shared" si="4"/>
        <v>45992</v>
      </c>
      <c r="B33" s="135">
        <f t="shared" si="5"/>
        <v>17</v>
      </c>
      <c r="C33" s="136">
        <f t="shared" si="6"/>
        <v>146773.92714895899</v>
      </c>
      <c r="D33" s="137">
        <f t="shared" si="0"/>
        <v>709.40731455330183</v>
      </c>
      <c r="E33" s="137">
        <f t="shared" si="1"/>
        <v>360.95856787562701</v>
      </c>
      <c r="F33" s="137">
        <f t="shared" si="2"/>
        <v>1070.3658824289289</v>
      </c>
      <c r="G33" s="136">
        <f t="shared" si="3"/>
        <v>146412.96858108335</v>
      </c>
    </row>
    <row r="34" spans="1:7" x14ac:dyDescent="0.25">
      <c r="A34" s="134">
        <f t="shared" si="4"/>
        <v>46023</v>
      </c>
      <c r="B34" s="135">
        <f t="shared" si="5"/>
        <v>18</v>
      </c>
      <c r="C34" s="136">
        <f t="shared" si="6"/>
        <v>146412.96858108335</v>
      </c>
      <c r="D34" s="137">
        <f t="shared" si="0"/>
        <v>707.66268147523635</v>
      </c>
      <c r="E34" s="137">
        <f t="shared" si="1"/>
        <v>362.70320095369254</v>
      </c>
      <c r="F34" s="137">
        <f t="shared" si="2"/>
        <v>1070.3658824289289</v>
      </c>
      <c r="G34" s="136">
        <f t="shared" si="3"/>
        <v>146050.26538012965</v>
      </c>
    </row>
    <row r="35" spans="1:7" x14ac:dyDescent="0.25">
      <c r="A35" s="134">
        <f t="shared" si="4"/>
        <v>46054</v>
      </c>
      <c r="B35" s="135">
        <f t="shared" si="5"/>
        <v>19</v>
      </c>
      <c r="C35" s="136">
        <f t="shared" si="6"/>
        <v>146050.26538012965</v>
      </c>
      <c r="D35" s="137">
        <f t="shared" si="0"/>
        <v>705.9096160039602</v>
      </c>
      <c r="E35" s="137">
        <f t="shared" si="1"/>
        <v>364.4562664249687</v>
      </c>
      <c r="F35" s="137">
        <f t="shared" si="2"/>
        <v>1070.3658824289289</v>
      </c>
      <c r="G35" s="136">
        <f t="shared" si="3"/>
        <v>145685.80911370469</v>
      </c>
    </row>
    <row r="36" spans="1:7" x14ac:dyDescent="0.25">
      <c r="A36" s="134">
        <f t="shared" si="4"/>
        <v>46082</v>
      </c>
      <c r="B36" s="135">
        <f t="shared" si="5"/>
        <v>20</v>
      </c>
      <c r="C36" s="136">
        <f t="shared" si="6"/>
        <v>145685.80911370469</v>
      </c>
      <c r="D36" s="137">
        <f t="shared" si="0"/>
        <v>704.14807738290619</v>
      </c>
      <c r="E36" s="137">
        <f t="shared" si="1"/>
        <v>366.21780504602276</v>
      </c>
      <c r="F36" s="137">
        <f t="shared" si="2"/>
        <v>1070.3658824289289</v>
      </c>
      <c r="G36" s="136">
        <f t="shared" si="3"/>
        <v>145319.59130865865</v>
      </c>
    </row>
    <row r="37" spans="1:7" x14ac:dyDescent="0.25">
      <c r="A37" s="134">
        <f t="shared" si="4"/>
        <v>46113</v>
      </c>
      <c r="B37" s="135">
        <f t="shared" si="5"/>
        <v>21</v>
      </c>
      <c r="C37" s="136">
        <f t="shared" si="6"/>
        <v>145319.59130865865</v>
      </c>
      <c r="D37" s="137">
        <f t="shared" si="0"/>
        <v>702.37802465851712</v>
      </c>
      <c r="E37" s="137">
        <f t="shared" si="1"/>
        <v>367.98785777041184</v>
      </c>
      <c r="F37" s="137">
        <f t="shared" si="2"/>
        <v>1070.3658824289289</v>
      </c>
      <c r="G37" s="136">
        <f t="shared" si="3"/>
        <v>144951.60345088824</v>
      </c>
    </row>
    <row r="38" spans="1:7" x14ac:dyDescent="0.25">
      <c r="A38" s="134">
        <f t="shared" si="4"/>
        <v>46143</v>
      </c>
      <c r="B38" s="135">
        <f t="shared" si="5"/>
        <v>22</v>
      </c>
      <c r="C38" s="136">
        <f t="shared" si="6"/>
        <v>144951.60345088824</v>
      </c>
      <c r="D38" s="137">
        <f t="shared" si="0"/>
        <v>700.59941667929331</v>
      </c>
      <c r="E38" s="137">
        <f t="shared" si="1"/>
        <v>369.76646574963547</v>
      </c>
      <c r="F38" s="137">
        <f t="shared" si="2"/>
        <v>1070.3658824289287</v>
      </c>
      <c r="G38" s="136">
        <f t="shared" si="3"/>
        <v>144581.83698513859</v>
      </c>
    </row>
    <row r="39" spans="1:7" x14ac:dyDescent="0.25">
      <c r="A39" s="134">
        <f t="shared" si="4"/>
        <v>46174</v>
      </c>
      <c r="B39" s="135">
        <f t="shared" si="5"/>
        <v>23</v>
      </c>
      <c r="C39" s="136">
        <f t="shared" si="6"/>
        <v>144581.83698513859</v>
      </c>
      <c r="D39" s="137">
        <f t="shared" si="0"/>
        <v>698.8122120948367</v>
      </c>
      <c r="E39" s="137">
        <f t="shared" si="1"/>
        <v>371.55367033409215</v>
      </c>
      <c r="F39" s="137">
        <f t="shared" si="2"/>
        <v>1070.3658824289289</v>
      </c>
      <c r="G39" s="136">
        <f t="shared" si="3"/>
        <v>144210.28331480449</v>
      </c>
    </row>
    <row r="40" spans="1:7" x14ac:dyDescent="0.25">
      <c r="A40" s="134">
        <f t="shared" si="4"/>
        <v>46204</v>
      </c>
      <c r="B40" s="135">
        <f t="shared" si="5"/>
        <v>24</v>
      </c>
      <c r="C40" s="136">
        <f t="shared" si="6"/>
        <v>144210.28331480449</v>
      </c>
      <c r="D40" s="137">
        <f t="shared" si="0"/>
        <v>697.01636935488864</v>
      </c>
      <c r="E40" s="137">
        <f t="shared" si="1"/>
        <v>373.3495130740402</v>
      </c>
      <c r="F40" s="137">
        <f t="shared" si="2"/>
        <v>1070.3658824289289</v>
      </c>
      <c r="G40" s="136">
        <f t="shared" si="3"/>
        <v>143836.93380173045</v>
      </c>
    </row>
    <row r="41" spans="1:7" x14ac:dyDescent="0.25">
      <c r="A41" s="134">
        <f t="shared" si="4"/>
        <v>46235</v>
      </c>
      <c r="B41" s="135">
        <f t="shared" si="5"/>
        <v>25</v>
      </c>
      <c r="C41" s="136">
        <f t="shared" si="6"/>
        <v>143836.93380173045</v>
      </c>
      <c r="D41" s="137">
        <f t="shared" si="0"/>
        <v>695.21184670836419</v>
      </c>
      <c r="E41" s="137">
        <f t="shared" si="1"/>
        <v>375.15403572056471</v>
      </c>
      <c r="F41" s="137">
        <f t="shared" si="2"/>
        <v>1070.3658824289289</v>
      </c>
      <c r="G41" s="136">
        <f t="shared" si="3"/>
        <v>143461.77976600989</v>
      </c>
    </row>
    <row r="42" spans="1:7" x14ac:dyDescent="0.25">
      <c r="A42" s="134">
        <f t="shared" si="4"/>
        <v>46266</v>
      </c>
      <c r="B42" s="135">
        <f t="shared" si="5"/>
        <v>26</v>
      </c>
      <c r="C42" s="136">
        <f t="shared" si="6"/>
        <v>143461.77976600989</v>
      </c>
      <c r="D42" s="137">
        <f t="shared" si="0"/>
        <v>693.39860220238143</v>
      </c>
      <c r="E42" s="137">
        <f t="shared" si="1"/>
        <v>376.96728022654747</v>
      </c>
      <c r="F42" s="137">
        <f t="shared" si="2"/>
        <v>1070.3658824289289</v>
      </c>
      <c r="G42" s="136">
        <f t="shared" si="3"/>
        <v>143084.81248578333</v>
      </c>
    </row>
    <row r="43" spans="1:7" x14ac:dyDescent="0.25">
      <c r="A43" s="134">
        <f t="shared" si="4"/>
        <v>46296</v>
      </c>
      <c r="B43" s="135">
        <f t="shared" si="5"/>
        <v>27</v>
      </c>
      <c r="C43" s="136">
        <f t="shared" si="6"/>
        <v>143084.81248578333</v>
      </c>
      <c r="D43" s="137">
        <f t="shared" si="0"/>
        <v>691.57659368128645</v>
      </c>
      <c r="E43" s="137">
        <f t="shared" si="1"/>
        <v>378.7892887476425</v>
      </c>
      <c r="F43" s="137">
        <f t="shared" si="2"/>
        <v>1070.3658824289289</v>
      </c>
      <c r="G43" s="136">
        <f t="shared" si="3"/>
        <v>142706.02319703568</v>
      </c>
    </row>
    <row r="44" spans="1:7" x14ac:dyDescent="0.25">
      <c r="A44" s="134">
        <f t="shared" si="4"/>
        <v>46327</v>
      </c>
      <c r="B44" s="135">
        <f t="shared" si="5"/>
        <v>28</v>
      </c>
      <c r="C44" s="136">
        <f t="shared" si="6"/>
        <v>142706.02319703568</v>
      </c>
      <c r="D44" s="137">
        <f t="shared" si="0"/>
        <v>689.74577878567288</v>
      </c>
      <c r="E44" s="137">
        <f t="shared" si="1"/>
        <v>380.62010364325596</v>
      </c>
      <c r="F44" s="137">
        <f t="shared" si="2"/>
        <v>1070.3658824289289</v>
      </c>
      <c r="G44" s="136">
        <f t="shared" si="3"/>
        <v>142325.40309339244</v>
      </c>
    </row>
    <row r="45" spans="1:7" x14ac:dyDescent="0.25">
      <c r="A45" s="134">
        <f t="shared" si="4"/>
        <v>46357</v>
      </c>
      <c r="B45" s="135">
        <f t="shared" si="5"/>
        <v>29</v>
      </c>
      <c r="C45" s="136">
        <f t="shared" si="6"/>
        <v>142325.40309339244</v>
      </c>
      <c r="D45" s="137">
        <f t="shared" si="0"/>
        <v>687.90611495139729</v>
      </c>
      <c r="E45" s="137">
        <f t="shared" si="1"/>
        <v>382.45976747753173</v>
      </c>
      <c r="F45" s="137">
        <f t="shared" si="2"/>
        <v>1070.3658824289291</v>
      </c>
      <c r="G45" s="136">
        <f t="shared" si="3"/>
        <v>141942.94332591491</v>
      </c>
    </row>
    <row r="46" spans="1:7" x14ac:dyDescent="0.25">
      <c r="A46" s="134">
        <f t="shared" si="4"/>
        <v>46388</v>
      </c>
      <c r="B46" s="135">
        <f t="shared" si="5"/>
        <v>30</v>
      </c>
      <c r="C46" s="136">
        <f t="shared" si="6"/>
        <v>141942.94332591491</v>
      </c>
      <c r="D46" s="137">
        <f t="shared" si="0"/>
        <v>686.05755940858899</v>
      </c>
      <c r="E46" s="137">
        <f t="shared" si="1"/>
        <v>384.30832302033986</v>
      </c>
      <c r="F46" s="137">
        <f t="shared" si="2"/>
        <v>1070.3658824289289</v>
      </c>
      <c r="G46" s="136">
        <f t="shared" si="3"/>
        <v>141558.63500289456</v>
      </c>
    </row>
    <row r="47" spans="1:7" x14ac:dyDescent="0.25">
      <c r="A47" s="134">
        <f t="shared" si="4"/>
        <v>46419</v>
      </c>
      <c r="B47" s="135">
        <f t="shared" si="5"/>
        <v>31</v>
      </c>
      <c r="C47" s="136">
        <f t="shared" si="6"/>
        <v>141558.63500289456</v>
      </c>
      <c r="D47" s="137">
        <f t="shared" si="0"/>
        <v>684.20006918065747</v>
      </c>
      <c r="E47" s="137">
        <f t="shared" si="1"/>
        <v>386.16581324827149</v>
      </c>
      <c r="F47" s="137">
        <f t="shared" si="2"/>
        <v>1070.3658824289289</v>
      </c>
      <c r="G47" s="136">
        <f t="shared" si="3"/>
        <v>141172.46918964628</v>
      </c>
    </row>
    <row r="48" spans="1:7" x14ac:dyDescent="0.25">
      <c r="A48" s="134">
        <f t="shared" si="4"/>
        <v>46447</v>
      </c>
      <c r="B48" s="135">
        <f t="shared" si="5"/>
        <v>32</v>
      </c>
      <c r="C48" s="136">
        <f t="shared" si="6"/>
        <v>141172.46918964628</v>
      </c>
      <c r="D48" s="137">
        <f t="shared" si="0"/>
        <v>682.33360108329077</v>
      </c>
      <c r="E48" s="137">
        <f t="shared" si="1"/>
        <v>388.03228134563813</v>
      </c>
      <c r="F48" s="137">
        <f t="shared" si="2"/>
        <v>1070.3658824289289</v>
      </c>
      <c r="G48" s="136">
        <f t="shared" si="3"/>
        <v>140784.43690830065</v>
      </c>
    </row>
    <row r="49" spans="1:7" x14ac:dyDescent="0.25">
      <c r="A49" s="134">
        <f t="shared" si="4"/>
        <v>46478</v>
      </c>
      <c r="B49" s="135">
        <f t="shared" si="5"/>
        <v>33</v>
      </c>
      <c r="C49" s="136">
        <f t="shared" si="6"/>
        <v>140784.43690830065</v>
      </c>
      <c r="D49" s="137">
        <f t="shared" si="0"/>
        <v>680.45811172345361</v>
      </c>
      <c r="E49" s="137">
        <f t="shared" si="1"/>
        <v>389.9077707054754</v>
      </c>
      <c r="F49" s="137">
        <f t="shared" si="2"/>
        <v>1070.3658824289291</v>
      </c>
      <c r="G49" s="136">
        <f t="shared" si="3"/>
        <v>140394.52913759518</v>
      </c>
    </row>
    <row r="50" spans="1:7" x14ac:dyDescent="0.25">
      <c r="A50" s="134">
        <f t="shared" si="4"/>
        <v>46508</v>
      </c>
      <c r="B50" s="135">
        <f t="shared" si="5"/>
        <v>34</v>
      </c>
      <c r="C50" s="136">
        <f t="shared" si="6"/>
        <v>140394.52913759518</v>
      </c>
      <c r="D50" s="137">
        <f t="shared" si="0"/>
        <v>678.57355749837711</v>
      </c>
      <c r="E50" s="137">
        <f t="shared" si="1"/>
        <v>391.7923249305519</v>
      </c>
      <c r="F50" s="137">
        <f t="shared" si="2"/>
        <v>1070.3658824289291</v>
      </c>
      <c r="G50" s="136">
        <f t="shared" si="3"/>
        <v>140002.73681266463</v>
      </c>
    </row>
    <row r="51" spans="1:7" x14ac:dyDescent="0.25">
      <c r="A51" s="134">
        <f t="shared" si="4"/>
        <v>46539</v>
      </c>
      <c r="B51" s="135">
        <f t="shared" si="5"/>
        <v>35</v>
      </c>
      <c r="C51" s="136">
        <f t="shared" si="6"/>
        <v>140002.73681266463</v>
      </c>
      <c r="D51" s="137">
        <f t="shared" si="0"/>
        <v>676.679894594546</v>
      </c>
      <c r="E51" s="137">
        <f t="shared" si="1"/>
        <v>393.68598783438284</v>
      </c>
      <c r="F51" s="137">
        <f t="shared" si="2"/>
        <v>1070.3658824289289</v>
      </c>
      <c r="G51" s="136">
        <f t="shared" si="3"/>
        <v>139609.05082483025</v>
      </c>
    </row>
    <row r="52" spans="1:7" x14ac:dyDescent="0.25">
      <c r="A52" s="134">
        <f t="shared" si="4"/>
        <v>46569</v>
      </c>
      <c r="B52" s="135">
        <f t="shared" si="5"/>
        <v>36</v>
      </c>
      <c r="C52" s="136">
        <f t="shared" si="6"/>
        <v>139609.05082483025</v>
      </c>
      <c r="D52" s="137">
        <f t="shared" si="0"/>
        <v>674.77707898667984</v>
      </c>
      <c r="E52" s="137">
        <f t="shared" si="1"/>
        <v>395.58880344224906</v>
      </c>
      <c r="F52" s="137">
        <f t="shared" si="2"/>
        <v>1070.3658824289289</v>
      </c>
      <c r="G52" s="136">
        <f t="shared" si="3"/>
        <v>139213.462021388</v>
      </c>
    </row>
    <row r="53" spans="1:7" x14ac:dyDescent="0.25">
      <c r="A53" s="134">
        <f t="shared" si="4"/>
        <v>46600</v>
      </c>
      <c r="B53" s="135">
        <f t="shared" si="5"/>
        <v>37</v>
      </c>
      <c r="C53" s="136">
        <f t="shared" si="6"/>
        <v>139213.462021388</v>
      </c>
      <c r="D53" s="137">
        <f t="shared" si="0"/>
        <v>672.86506643670907</v>
      </c>
      <c r="E53" s="137">
        <f t="shared" si="1"/>
        <v>397.50081599221988</v>
      </c>
      <c r="F53" s="137">
        <f t="shared" si="2"/>
        <v>1070.3658824289289</v>
      </c>
      <c r="G53" s="136">
        <f t="shared" si="3"/>
        <v>138815.96120539578</v>
      </c>
    </row>
    <row r="54" spans="1:7" x14ac:dyDescent="0.25">
      <c r="A54" s="134">
        <f t="shared" si="4"/>
        <v>46631</v>
      </c>
      <c r="B54" s="135">
        <f t="shared" si="5"/>
        <v>38</v>
      </c>
      <c r="C54" s="136">
        <f t="shared" si="6"/>
        <v>138815.96120539578</v>
      </c>
      <c r="D54" s="137">
        <f t="shared" si="0"/>
        <v>670.94381249274659</v>
      </c>
      <c r="E54" s="137">
        <f t="shared" si="1"/>
        <v>399.42206993618225</v>
      </c>
      <c r="F54" s="137">
        <f t="shared" si="2"/>
        <v>1070.3658824289289</v>
      </c>
      <c r="G54" s="136">
        <f t="shared" si="3"/>
        <v>138416.53913545961</v>
      </c>
    </row>
    <row r="55" spans="1:7" x14ac:dyDescent="0.25">
      <c r="A55" s="134">
        <f t="shared" si="4"/>
        <v>46661</v>
      </c>
      <c r="B55" s="135">
        <f t="shared" si="5"/>
        <v>39</v>
      </c>
      <c r="C55" s="136">
        <f t="shared" si="6"/>
        <v>138416.53913545961</v>
      </c>
      <c r="D55" s="137">
        <f t="shared" si="0"/>
        <v>669.01327248805512</v>
      </c>
      <c r="E55" s="137">
        <f t="shared" si="1"/>
        <v>401.35260994087389</v>
      </c>
      <c r="F55" s="137">
        <f t="shared" si="2"/>
        <v>1070.3658824289291</v>
      </c>
      <c r="G55" s="136">
        <f t="shared" si="3"/>
        <v>138015.18652551874</v>
      </c>
    </row>
    <row r="56" spans="1:7" x14ac:dyDescent="0.25">
      <c r="A56" s="134">
        <f t="shared" si="4"/>
        <v>46692</v>
      </c>
      <c r="B56" s="135">
        <f t="shared" si="5"/>
        <v>40</v>
      </c>
      <c r="C56" s="136">
        <f t="shared" si="6"/>
        <v>138015.18652551874</v>
      </c>
      <c r="D56" s="137">
        <f t="shared" si="0"/>
        <v>667.07340154000747</v>
      </c>
      <c r="E56" s="137">
        <f t="shared" si="1"/>
        <v>403.29248088892138</v>
      </c>
      <c r="F56" s="137">
        <f t="shared" si="2"/>
        <v>1070.3658824289289</v>
      </c>
      <c r="G56" s="136">
        <f t="shared" si="3"/>
        <v>137611.89404462982</v>
      </c>
    </row>
    <row r="57" spans="1:7" x14ac:dyDescent="0.25">
      <c r="A57" s="134">
        <f t="shared" si="4"/>
        <v>46722</v>
      </c>
      <c r="B57" s="135">
        <f t="shared" si="5"/>
        <v>41</v>
      </c>
      <c r="C57" s="136">
        <f t="shared" si="6"/>
        <v>137611.89404462982</v>
      </c>
      <c r="D57" s="137">
        <f t="shared" si="0"/>
        <v>665.12415454904431</v>
      </c>
      <c r="E57" s="137">
        <f t="shared" si="1"/>
        <v>405.24172787988454</v>
      </c>
      <c r="F57" s="137">
        <f t="shared" si="2"/>
        <v>1070.3658824289289</v>
      </c>
      <c r="G57" s="136">
        <f t="shared" si="3"/>
        <v>137206.65231674994</v>
      </c>
    </row>
    <row r="58" spans="1:7" x14ac:dyDescent="0.25">
      <c r="A58" s="134">
        <f t="shared" si="4"/>
        <v>46753</v>
      </c>
      <c r="B58" s="135">
        <f t="shared" si="5"/>
        <v>42</v>
      </c>
      <c r="C58" s="136">
        <f t="shared" si="6"/>
        <v>137206.65231674994</v>
      </c>
      <c r="D58" s="137">
        <f t="shared" si="0"/>
        <v>663.16548619762489</v>
      </c>
      <c r="E58" s="137">
        <f t="shared" si="1"/>
        <v>407.20039623130396</v>
      </c>
      <c r="F58" s="137">
        <f t="shared" si="2"/>
        <v>1070.3658824289289</v>
      </c>
      <c r="G58" s="136">
        <f t="shared" si="3"/>
        <v>136799.45192051862</v>
      </c>
    </row>
    <row r="59" spans="1:7" x14ac:dyDescent="0.25">
      <c r="A59" s="134">
        <f t="shared" si="4"/>
        <v>46784</v>
      </c>
      <c r="B59" s="135">
        <f t="shared" si="5"/>
        <v>43</v>
      </c>
      <c r="C59" s="136">
        <f t="shared" si="6"/>
        <v>136799.45192051862</v>
      </c>
      <c r="D59" s="137">
        <f t="shared" si="0"/>
        <v>661.19735094917348</v>
      </c>
      <c r="E59" s="137">
        <f t="shared" si="1"/>
        <v>409.16853147975525</v>
      </c>
      <c r="F59" s="137">
        <f t="shared" si="2"/>
        <v>1070.3658824289287</v>
      </c>
      <c r="G59" s="136">
        <f t="shared" si="3"/>
        <v>136390.28338903887</v>
      </c>
    </row>
    <row r="60" spans="1:7" x14ac:dyDescent="0.25">
      <c r="A60" s="134">
        <f t="shared" si="4"/>
        <v>46813</v>
      </c>
      <c r="B60" s="135">
        <f t="shared" si="5"/>
        <v>44</v>
      </c>
      <c r="C60" s="136">
        <f t="shared" si="6"/>
        <v>136390.28338903887</v>
      </c>
      <c r="D60" s="137">
        <f t="shared" si="0"/>
        <v>659.21970304702154</v>
      </c>
      <c r="E60" s="137">
        <f t="shared" si="1"/>
        <v>411.14617938190736</v>
      </c>
      <c r="F60" s="137">
        <f t="shared" si="2"/>
        <v>1070.3658824289289</v>
      </c>
      <c r="G60" s="136">
        <f t="shared" si="3"/>
        <v>135979.13720965697</v>
      </c>
    </row>
    <row r="61" spans="1:7" x14ac:dyDescent="0.25">
      <c r="A61" s="134">
        <f t="shared" si="4"/>
        <v>46844</v>
      </c>
      <c r="B61" s="135">
        <f t="shared" si="5"/>
        <v>45</v>
      </c>
      <c r="C61" s="136">
        <f t="shared" si="6"/>
        <v>135979.13720965697</v>
      </c>
      <c r="D61" s="137">
        <f t="shared" si="0"/>
        <v>657.23249651334231</v>
      </c>
      <c r="E61" s="137">
        <f t="shared" si="1"/>
        <v>413.13338591558664</v>
      </c>
      <c r="F61" s="137">
        <f t="shared" si="2"/>
        <v>1070.3658824289289</v>
      </c>
      <c r="G61" s="136">
        <f t="shared" si="3"/>
        <v>135566.00382374137</v>
      </c>
    </row>
    <row r="62" spans="1:7" x14ac:dyDescent="0.25">
      <c r="A62" s="134">
        <f t="shared" si="4"/>
        <v>46874</v>
      </c>
      <c r="B62" s="135">
        <f t="shared" si="5"/>
        <v>46</v>
      </c>
      <c r="C62" s="136">
        <f t="shared" si="6"/>
        <v>135566.00382374137</v>
      </c>
      <c r="D62" s="137">
        <f t="shared" si="0"/>
        <v>655.23568514808369</v>
      </c>
      <c r="E62" s="137">
        <f t="shared" si="1"/>
        <v>415.13019728084532</v>
      </c>
      <c r="F62" s="137">
        <f t="shared" si="2"/>
        <v>1070.3658824289291</v>
      </c>
      <c r="G62" s="136">
        <f t="shared" si="3"/>
        <v>135150.87362646052</v>
      </c>
    </row>
    <row r="63" spans="1:7" x14ac:dyDescent="0.25">
      <c r="A63" s="134">
        <f t="shared" si="4"/>
        <v>46905</v>
      </c>
      <c r="B63" s="135">
        <f t="shared" si="5"/>
        <v>47</v>
      </c>
      <c r="C63" s="136">
        <f t="shared" si="6"/>
        <v>135150.87362646052</v>
      </c>
      <c r="D63" s="137">
        <f t="shared" si="0"/>
        <v>653.22922252789283</v>
      </c>
      <c r="E63" s="137">
        <f t="shared" si="1"/>
        <v>417.13665990103607</v>
      </c>
      <c r="F63" s="137">
        <f t="shared" si="2"/>
        <v>1070.3658824289289</v>
      </c>
      <c r="G63" s="136">
        <f t="shared" si="3"/>
        <v>134733.73696655949</v>
      </c>
    </row>
    <row r="64" spans="1:7" x14ac:dyDescent="0.25">
      <c r="A64" s="134">
        <f t="shared" si="4"/>
        <v>46935</v>
      </c>
      <c r="B64" s="135">
        <f t="shared" si="5"/>
        <v>48</v>
      </c>
      <c r="C64" s="136">
        <f t="shared" si="6"/>
        <v>134733.73696655949</v>
      </c>
      <c r="D64" s="137">
        <f t="shared" si="0"/>
        <v>651.21306200503784</v>
      </c>
      <c r="E64" s="137">
        <f t="shared" si="1"/>
        <v>419.15282042389111</v>
      </c>
      <c r="F64" s="137">
        <f t="shared" si="2"/>
        <v>1070.3658824289289</v>
      </c>
      <c r="G64" s="136">
        <f t="shared" si="3"/>
        <v>134314.5841461356</v>
      </c>
    </row>
    <row r="65" spans="1:7" x14ac:dyDescent="0.25">
      <c r="A65" s="134">
        <f t="shared" si="4"/>
        <v>46966</v>
      </c>
      <c r="B65" s="135">
        <f t="shared" si="5"/>
        <v>49</v>
      </c>
      <c r="C65" s="136">
        <f t="shared" si="6"/>
        <v>134314.5841461356</v>
      </c>
      <c r="D65" s="137">
        <f t="shared" si="0"/>
        <v>649.18715670632241</v>
      </c>
      <c r="E65" s="137">
        <f t="shared" si="1"/>
        <v>421.1787257226066</v>
      </c>
      <c r="F65" s="137">
        <f t="shared" si="2"/>
        <v>1070.3658824289291</v>
      </c>
      <c r="G65" s="136">
        <f t="shared" si="3"/>
        <v>133893.40542041301</v>
      </c>
    </row>
    <row r="66" spans="1:7" x14ac:dyDescent="0.25">
      <c r="A66" s="134">
        <f t="shared" si="4"/>
        <v>46997</v>
      </c>
      <c r="B66" s="135">
        <f t="shared" si="5"/>
        <v>50</v>
      </c>
      <c r="C66" s="136">
        <f t="shared" si="6"/>
        <v>133893.40542041301</v>
      </c>
      <c r="D66" s="137">
        <f t="shared" si="0"/>
        <v>647.15145953199647</v>
      </c>
      <c r="E66" s="137">
        <f t="shared" si="1"/>
        <v>423.21442289693243</v>
      </c>
      <c r="F66" s="137">
        <f t="shared" si="2"/>
        <v>1070.3658824289289</v>
      </c>
      <c r="G66" s="136">
        <f t="shared" si="3"/>
        <v>133470.19099751607</v>
      </c>
    </row>
    <row r="67" spans="1:7" x14ac:dyDescent="0.25">
      <c r="A67" s="134">
        <f t="shared" si="4"/>
        <v>47027</v>
      </c>
      <c r="B67" s="135">
        <f t="shared" si="5"/>
        <v>51</v>
      </c>
      <c r="C67" s="136">
        <f t="shared" si="6"/>
        <v>133470.19099751607</v>
      </c>
      <c r="D67" s="137">
        <f t="shared" si="0"/>
        <v>645.10592315466113</v>
      </c>
      <c r="E67" s="137">
        <f t="shared" si="1"/>
        <v>425.25995927426766</v>
      </c>
      <c r="F67" s="137">
        <f t="shared" si="2"/>
        <v>1070.3658824289287</v>
      </c>
      <c r="G67" s="136">
        <f t="shared" si="3"/>
        <v>133044.9310382418</v>
      </c>
    </row>
    <row r="68" spans="1:7" x14ac:dyDescent="0.25">
      <c r="A68" s="134">
        <f t="shared" si="4"/>
        <v>47058</v>
      </c>
      <c r="B68" s="135">
        <f t="shared" si="5"/>
        <v>52</v>
      </c>
      <c r="C68" s="136">
        <f t="shared" si="6"/>
        <v>133044.9310382418</v>
      </c>
      <c r="D68" s="137">
        <f t="shared" si="0"/>
        <v>643.05050001816903</v>
      </c>
      <c r="E68" s="137">
        <f t="shared" si="1"/>
        <v>427.31538241075992</v>
      </c>
      <c r="F68" s="137">
        <f t="shared" si="2"/>
        <v>1070.3658824289289</v>
      </c>
      <c r="G68" s="136">
        <f t="shared" si="3"/>
        <v>132617.61565583103</v>
      </c>
    </row>
    <row r="69" spans="1:7" x14ac:dyDescent="0.25">
      <c r="A69" s="134">
        <f t="shared" si="4"/>
        <v>47088</v>
      </c>
      <c r="B69" s="135">
        <f t="shared" si="5"/>
        <v>53</v>
      </c>
      <c r="C69" s="136">
        <f t="shared" si="6"/>
        <v>132617.61565583103</v>
      </c>
      <c r="D69" s="137">
        <f t="shared" si="0"/>
        <v>640.98514233651679</v>
      </c>
      <c r="E69" s="137">
        <f t="shared" si="1"/>
        <v>429.38074009241194</v>
      </c>
      <c r="F69" s="137">
        <f t="shared" si="2"/>
        <v>1070.3658824289287</v>
      </c>
      <c r="G69" s="136">
        <f t="shared" si="3"/>
        <v>132188.23491573863</v>
      </c>
    </row>
    <row r="70" spans="1:7" x14ac:dyDescent="0.25">
      <c r="A70" s="134">
        <f t="shared" si="4"/>
        <v>47119</v>
      </c>
      <c r="B70" s="135">
        <f t="shared" si="5"/>
        <v>54</v>
      </c>
      <c r="C70" s="136">
        <f t="shared" si="6"/>
        <v>132188.23491573863</v>
      </c>
      <c r="D70" s="137">
        <f t="shared" si="0"/>
        <v>638.90980209273687</v>
      </c>
      <c r="E70" s="137">
        <f t="shared" si="1"/>
        <v>431.45608033619192</v>
      </c>
      <c r="F70" s="137">
        <f t="shared" si="2"/>
        <v>1070.3658824289287</v>
      </c>
      <c r="G70" s="136">
        <f t="shared" si="3"/>
        <v>131756.77883540245</v>
      </c>
    </row>
    <row r="71" spans="1:7" x14ac:dyDescent="0.25">
      <c r="A71" s="134">
        <f t="shared" si="4"/>
        <v>47150</v>
      </c>
      <c r="B71" s="135">
        <f t="shared" si="5"/>
        <v>55</v>
      </c>
      <c r="C71" s="136">
        <f t="shared" si="6"/>
        <v>131756.77883540245</v>
      </c>
      <c r="D71" s="137">
        <f t="shared" si="0"/>
        <v>636.82443103777871</v>
      </c>
      <c r="E71" s="137">
        <f t="shared" si="1"/>
        <v>433.54145139115019</v>
      </c>
      <c r="F71" s="137">
        <f t="shared" si="2"/>
        <v>1070.3658824289289</v>
      </c>
      <c r="G71" s="136">
        <f t="shared" si="3"/>
        <v>131323.2373840113</v>
      </c>
    </row>
    <row r="72" spans="1:7" x14ac:dyDescent="0.25">
      <c r="A72" s="134">
        <f t="shared" si="4"/>
        <v>47178</v>
      </c>
      <c r="B72" s="135">
        <f t="shared" si="5"/>
        <v>56</v>
      </c>
      <c r="C72" s="136">
        <f t="shared" si="6"/>
        <v>131323.2373840113</v>
      </c>
      <c r="D72" s="137">
        <f t="shared" si="0"/>
        <v>634.7289806893881</v>
      </c>
      <c r="E72" s="137">
        <f t="shared" si="1"/>
        <v>435.63690173954069</v>
      </c>
      <c r="F72" s="137">
        <f t="shared" si="2"/>
        <v>1070.3658824289287</v>
      </c>
      <c r="G72" s="136">
        <f t="shared" si="3"/>
        <v>130887.60048227177</v>
      </c>
    </row>
    <row r="73" spans="1:7" x14ac:dyDescent="0.25">
      <c r="A73" s="134">
        <f t="shared" si="4"/>
        <v>47209</v>
      </c>
      <c r="B73" s="135">
        <f t="shared" si="5"/>
        <v>57</v>
      </c>
      <c r="C73" s="136">
        <f t="shared" si="6"/>
        <v>130887.60048227177</v>
      </c>
      <c r="D73" s="137">
        <f t="shared" si="0"/>
        <v>632.62340233098018</v>
      </c>
      <c r="E73" s="137">
        <f t="shared" si="1"/>
        <v>437.74248009794854</v>
      </c>
      <c r="F73" s="137">
        <f t="shared" si="2"/>
        <v>1070.3658824289287</v>
      </c>
      <c r="G73" s="136">
        <f t="shared" si="3"/>
        <v>130449.85800217382</v>
      </c>
    </row>
    <row r="74" spans="1:7" x14ac:dyDescent="0.25">
      <c r="A74" s="134">
        <f t="shared" si="4"/>
        <v>47239</v>
      </c>
      <c r="B74" s="135">
        <f t="shared" si="5"/>
        <v>58</v>
      </c>
      <c r="C74" s="136">
        <f t="shared" si="6"/>
        <v>130449.85800217382</v>
      </c>
      <c r="D74" s="137">
        <f t="shared" si="0"/>
        <v>630.50764701050684</v>
      </c>
      <c r="E74" s="137">
        <f t="shared" si="1"/>
        <v>439.85823541842194</v>
      </c>
      <c r="F74" s="137">
        <f t="shared" si="2"/>
        <v>1070.3658824289287</v>
      </c>
      <c r="G74" s="136">
        <f t="shared" si="3"/>
        <v>130009.9997667554</v>
      </c>
    </row>
    <row r="75" spans="1:7" x14ac:dyDescent="0.25">
      <c r="A75" s="134">
        <f t="shared" si="4"/>
        <v>47270</v>
      </c>
      <c r="B75" s="135">
        <f t="shared" si="5"/>
        <v>59</v>
      </c>
      <c r="C75" s="136">
        <f t="shared" si="6"/>
        <v>130009.9997667554</v>
      </c>
      <c r="D75" s="137">
        <f t="shared" si="0"/>
        <v>628.38166553931796</v>
      </c>
      <c r="E75" s="137">
        <f t="shared" si="1"/>
        <v>441.98421688961099</v>
      </c>
      <c r="F75" s="137">
        <f t="shared" si="2"/>
        <v>1070.3658824289289</v>
      </c>
      <c r="G75" s="136">
        <f t="shared" si="3"/>
        <v>129568.01554986578</v>
      </c>
    </row>
    <row r="76" spans="1:7" x14ac:dyDescent="0.25">
      <c r="A76" s="134">
        <f t="shared" si="4"/>
        <v>47300</v>
      </c>
      <c r="B76" s="135">
        <f t="shared" si="5"/>
        <v>60</v>
      </c>
      <c r="C76" s="136">
        <f t="shared" si="6"/>
        <v>129568.01554986578</v>
      </c>
      <c r="D76" s="137">
        <f t="shared" si="0"/>
        <v>626.24540849101811</v>
      </c>
      <c r="E76" s="137">
        <f t="shared" si="1"/>
        <v>444.12047393791079</v>
      </c>
      <c r="F76" s="137">
        <f t="shared" si="2"/>
        <v>1070.3658824289289</v>
      </c>
      <c r="G76" s="136">
        <f t="shared" si="3"/>
        <v>129123.89507592787</v>
      </c>
    </row>
    <row r="77" spans="1:7" x14ac:dyDescent="0.25">
      <c r="A77" s="134">
        <f t="shared" si="4"/>
        <v>47331</v>
      </c>
      <c r="B77" s="135">
        <f t="shared" si="5"/>
        <v>61</v>
      </c>
      <c r="C77" s="136">
        <f t="shared" si="6"/>
        <v>129123.89507592787</v>
      </c>
      <c r="D77" s="137">
        <f t="shared" si="0"/>
        <v>624.09882620031829</v>
      </c>
      <c r="E77" s="137">
        <f t="shared" si="1"/>
        <v>446.26705622861073</v>
      </c>
      <c r="F77" s="137">
        <f t="shared" si="2"/>
        <v>1070.3658824289291</v>
      </c>
      <c r="G77" s="136">
        <f t="shared" si="3"/>
        <v>128677.62801969926</v>
      </c>
    </row>
    <row r="78" spans="1:7" x14ac:dyDescent="0.25">
      <c r="A78" s="134">
        <f t="shared" si="4"/>
        <v>47362</v>
      </c>
      <c r="B78" s="135">
        <f t="shared" si="5"/>
        <v>62</v>
      </c>
      <c r="C78" s="136">
        <f t="shared" si="6"/>
        <v>128677.62801969926</v>
      </c>
      <c r="D78" s="137">
        <f t="shared" si="0"/>
        <v>621.94186876187996</v>
      </c>
      <c r="E78" s="137">
        <f t="shared" si="1"/>
        <v>448.42401366704888</v>
      </c>
      <c r="F78" s="137">
        <f t="shared" si="2"/>
        <v>1070.3658824289289</v>
      </c>
      <c r="G78" s="136">
        <f t="shared" si="3"/>
        <v>128229.2040060322</v>
      </c>
    </row>
    <row r="79" spans="1:7" x14ac:dyDescent="0.25">
      <c r="A79" s="134">
        <f t="shared" si="4"/>
        <v>47392</v>
      </c>
      <c r="B79" s="135">
        <f t="shared" si="5"/>
        <v>63</v>
      </c>
      <c r="C79" s="136">
        <f t="shared" si="6"/>
        <v>128229.2040060322</v>
      </c>
      <c r="D79" s="137">
        <f t="shared" si="0"/>
        <v>619.77448602915592</v>
      </c>
      <c r="E79" s="137">
        <f t="shared" si="1"/>
        <v>450.59139639977303</v>
      </c>
      <c r="F79" s="137">
        <f t="shared" si="2"/>
        <v>1070.3658824289289</v>
      </c>
      <c r="G79" s="136">
        <f t="shared" si="3"/>
        <v>127778.61260963243</v>
      </c>
    </row>
    <row r="80" spans="1:7" x14ac:dyDescent="0.25">
      <c r="A80" s="134">
        <f t="shared" si="4"/>
        <v>47423</v>
      </c>
      <c r="B80" s="135">
        <f t="shared" si="5"/>
        <v>64</v>
      </c>
      <c r="C80" s="136">
        <f t="shared" si="6"/>
        <v>127778.61260963243</v>
      </c>
      <c r="D80" s="137">
        <f t="shared" si="0"/>
        <v>617.59662761322363</v>
      </c>
      <c r="E80" s="137">
        <f t="shared" si="1"/>
        <v>452.76925481570527</v>
      </c>
      <c r="F80" s="137">
        <f t="shared" si="2"/>
        <v>1070.3658824289289</v>
      </c>
      <c r="G80" s="136">
        <f t="shared" si="3"/>
        <v>127325.84335481672</v>
      </c>
    </row>
    <row r="81" spans="1:7" x14ac:dyDescent="0.25">
      <c r="A81" s="134">
        <f t="shared" si="4"/>
        <v>47453</v>
      </c>
      <c r="B81" s="135">
        <f t="shared" si="5"/>
        <v>65</v>
      </c>
      <c r="C81" s="136">
        <f t="shared" si="6"/>
        <v>127325.84335481672</v>
      </c>
      <c r="D81" s="137">
        <f t="shared" si="0"/>
        <v>615.40824288161434</v>
      </c>
      <c r="E81" s="137">
        <f t="shared" si="1"/>
        <v>454.9576395473145</v>
      </c>
      <c r="F81" s="137">
        <f t="shared" si="2"/>
        <v>1070.3658824289289</v>
      </c>
      <c r="G81" s="136">
        <f t="shared" si="3"/>
        <v>126870.88571526941</v>
      </c>
    </row>
    <row r="82" spans="1:7" x14ac:dyDescent="0.25">
      <c r="A82" s="134">
        <f t="shared" si="4"/>
        <v>47484</v>
      </c>
      <c r="B82" s="135">
        <f t="shared" si="5"/>
        <v>66</v>
      </c>
      <c r="C82" s="136">
        <f t="shared" si="6"/>
        <v>126870.88571526941</v>
      </c>
      <c r="D82" s="137">
        <f t="shared" ref="D82:D145" si="7">IF(B82="","",IPMT($E$13/12,B82,$E$7,-$E$11,$E$12,0))</f>
        <v>613.20928095713555</v>
      </c>
      <c r="E82" s="137">
        <f t="shared" ref="E82:E145" si="8">IF(B82="","",PPMT($E$13/12,B82,$E$7,-$E$11,$E$12,0))</f>
        <v>457.15660147179324</v>
      </c>
      <c r="F82" s="137">
        <f t="shared" ref="F82:F145" si="9">IF(B82="","",SUM(D82:E82))</f>
        <v>1070.3658824289287</v>
      </c>
      <c r="G82" s="136">
        <f t="shared" ref="G82:G145" si="10">IF(B82="","",SUM(C82)-SUM(E82))</f>
        <v>126413.72911379761</v>
      </c>
    </row>
    <row r="83" spans="1:7" x14ac:dyDescent="0.25">
      <c r="A83" s="134">
        <f t="shared" ref="A83:A146" si="11">IF(B83="","",EDATE(A82,1))</f>
        <v>47515</v>
      </c>
      <c r="B83" s="135">
        <f t="shared" ref="B83:B146" si="12">IF(B82="","",IF(SUM(B82)+1&lt;=$E$7,SUM(B82)+1,""))</f>
        <v>67</v>
      </c>
      <c r="C83" s="136">
        <f t="shared" ref="C83:C146" si="13">IF(B83="","",G82)</f>
        <v>126413.72911379761</v>
      </c>
      <c r="D83" s="137">
        <f t="shared" si="7"/>
        <v>610.99969071668852</v>
      </c>
      <c r="E83" s="137">
        <f t="shared" si="8"/>
        <v>459.36619171224027</v>
      </c>
      <c r="F83" s="137">
        <f t="shared" si="9"/>
        <v>1070.3658824289287</v>
      </c>
      <c r="G83" s="136">
        <f t="shared" si="10"/>
        <v>125954.36292208538</v>
      </c>
    </row>
    <row r="84" spans="1:7" x14ac:dyDescent="0.25">
      <c r="A84" s="134">
        <f t="shared" si="11"/>
        <v>47543</v>
      </c>
      <c r="B84" s="135">
        <f t="shared" si="12"/>
        <v>68</v>
      </c>
      <c r="C84" s="136">
        <f t="shared" si="13"/>
        <v>125954.36292208538</v>
      </c>
      <c r="D84" s="137">
        <f t="shared" si="7"/>
        <v>608.7794207900796</v>
      </c>
      <c r="E84" s="137">
        <f t="shared" si="8"/>
        <v>461.58646163884936</v>
      </c>
      <c r="F84" s="137">
        <f t="shared" si="9"/>
        <v>1070.3658824289289</v>
      </c>
      <c r="G84" s="136">
        <f t="shared" si="10"/>
        <v>125492.77646044653</v>
      </c>
    </row>
    <row r="85" spans="1:7" x14ac:dyDescent="0.25">
      <c r="A85" s="134">
        <f t="shared" si="11"/>
        <v>47574</v>
      </c>
      <c r="B85" s="135">
        <f t="shared" si="12"/>
        <v>69</v>
      </c>
      <c r="C85" s="136">
        <f t="shared" si="13"/>
        <v>125492.77646044653</v>
      </c>
      <c r="D85" s="137">
        <f t="shared" si="7"/>
        <v>606.548419558825</v>
      </c>
      <c r="E85" s="137">
        <f t="shared" si="8"/>
        <v>463.81746287010384</v>
      </c>
      <c r="F85" s="137">
        <f t="shared" si="9"/>
        <v>1070.3658824289289</v>
      </c>
      <c r="G85" s="136">
        <f t="shared" si="10"/>
        <v>125028.95899757642</v>
      </c>
    </row>
    <row r="86" spans="1:7" x14ac:dyDescent="0.25">
      <c r="A86" s="134">
        <f t="shared" si="11"/>
        <v>47604</v>
      </c>
      <c r="B86" s="135">
        <f t="shared" si="12"/>
        <v>70</v>
      </c>
      <c r="C86" s="136">
        <f t="shared" si="13"/>
        <v>125028.95899757642</v>
      </c>
      <c r="D86" s="137">
        <f t="shared" si="7"/>
        <v>604.3066351549528</v>
      </c>
      <c r="E86" s="137">
        <f t="shared" si="8"/>
        <v>466.05924727397593</v>
      </c>
      <c r="F86" s="137">
        <f t="shared" si="9"/>
        <v>1070.3658824289287</v>
      </c>
      <c r="G86" s="136">
        <f t="shared" si="10"/>
        <v>124562.89975030244</v>
      </c>
    </row>
    <row r="87" spans="1:7" x14ac:dyDescent="0.25">
      <c r="A87" s="134">
        <f t="shared" si="11"/>
        <v>47635</v>
      </c>
      <c r="B87" s="135">
        <f t="shared" si="12"/>
        <v>71</v>
      </c>
      <c r="C87" s="136">
        <f t="shared" si="13"/>
        <v>124562.89975030244</v>
      </c>
      <c r="D87" s="137">
        <f t="shared" si="7"/>
        <v>602.05401545979532</v>
      </c>
      <c r="E87" s="137">
        <f t="shared" si="8"/>
        <v>468.31186696913352</v>
      </c>
      <c r="F87" s="137">
        <f t="shared" si="9"/>
        <v>1070.3658824289289</v>
      </c>
      <c r="G87" s="136">
        <f t="shared" si="10"/>
        <v>124094.58788333331</v>
      </c>
    </row>
    <row r="88" spans="1:7" x14ac:dyDescent="0.25">
      <c r="A88" s="134">
        <f t="shared" si="11"/>
        <v>47665</v>
      </c>
      <c r="B88" s="135">
        <f t="shared" si="12"/>
        <v>72</v>
      </c>
      <c r="C88" s="136">
        <f t="shared" si="13"/>
        <v>124094.58788333331</v>
      </c>
      <c r="D88" s="137">
        <f t="shared" si="7"/>
        <v>599.79050810277772</v>
      </c>
      <c r="E88" s="137">
        <f t="shared" si="8"/>
        <v>470.57537432615106</v>
      </c>
      <c r="F88" s="137">
        <f t="shared" si="9"/>
        <v>1070.3658824289287</v>
      </c>
      <c r="G88" s="136">
        <f t="shared" si="10"/>
        <v>123624.01250900717</v>
      </c>
    </row>
    <row r="89" spans="1:7" x14ac:dyDescent="0.25">
      <c r="A89" s="134">
        <f t="shared" si="11"/>
        <v>47696</v>
      </c>
      <c r="B89" s="135">
        <f t="shared" si="12"/>
        <v>73</v>
      </c>
      <c r="C89" s="136">
        <f t="shared" si="13"/>
        <v>123624.01250900717</v>
      </c>
      <c r="D89" s="137">
        <f t="shared" si="7"/>
        <v>597.51606046020129</v>
      </c>
      <c r="E89" s="137">
        <f t="shared" si="8"/>
        <v>472.84982196872744</v>
      </c>
      <c r="F89" s="137">
        <f t="shared" si="9"/>
        <v>1070.3658824289287</v>
      </c>
      <c r="G89" s="136">
        <f t="shared" si="10"/>
        <v>123151.16268703844</v>
      </c>
    </row>
    <row r="90" spans="1:7" x14ac:dyDescent="0.25">
      <c r="A90" s="134">
        <f t="shared" si="11"/>
        <v>47727</v>
      </c>
      <c r="B90" s="135">
        <f t="shared" si="12"/>
        <v>74</v>
      </c>
      <c r="C90" s="136">
        <f t="shared" si="13"/>
        <v>123151.16268703844</v>
      </c>
      <c r="D90" s="137">
        <f t="shared" si="7"/>
        <v>595.23061965401916</v>
      </c>
      <c r="E90" s="137">
        <f t="shared" si="8"/>
        <v>475.13526277490956</v>
      </c>
      <c r="F90" s="137">
        <f t="shared" si="9"/>
        <v>1070.3658824289287</v>
      </c>
      <c r="G90" s="136">
        <f t="shared" si="10"/>
        <v>122676.02742426352</v>
      </c>
    </row>
    <row r="91" spans="1:7" x14ac:dyDescent="0.25">
      <c r="A91" s="134">
        <f t="shared" si="11"/>
        <v>47757</v>
      </c>
      <c r="B91" s="135">
        <f t="shared" si="12"/>
        <v>75</v>
      </c>
      <c r="C91" s="136">
        <f t="shared" si="13"/>
        <v>122676.02742426352</v>
      </c>
      <c r="D91" s="137">
        <f t="shared" si="7"/>
        <v>592.93413255060716</v>
      </c>
      <c r="E91" s="137">
        <f t="shared" si="8"/>
        <v>477.43174987832163</v>
      </c>
      <c r="F91" s="137">
        <f t="shared" si="9"/>
        <v>1070.3658824289287</v>
      </c>
      <c r="G91" s="136">
        <f t="shared" si="10"/>
        <v>122198.5956743852</v>
      </c>
    </row>
    <row r="92" spans="1:7" x14ac:dyDescent="0.25">
      <c r="A92" s="134">
        <f t="shared" si="11"/>
        <v>47788</v>
      </c>
      <c r="B92" s="135">
        <f t="shared" si="12"/>
        <v>76</v>
      </c>
      <c r="C92" s="136">
        <f t="shared" si="13"/>
        <v>122198.5956743852</v>
      </c>
      <c r="D92" s="137">
        <f t="shared" si="7"/>
        <v>590.62654575952865</v>
      </c>
      <c r="E92" s="137">
        <f t="shared" si="8"/>
        <v>479.73933666940019</v>
      </c>
      <c r="F92" s="137">
        <f t="shared" si="9"/>
        <v>1070.3658824289289</v>
      </c>
      <c r="G92" s="136">
        <f t="shared" si="10"/>
        <v>121718.8563377158</v>
      </c>
    </row>
    <row r="93" spans="1:7" x14ac:dyDescent="0.25">
      <c r="A93" s="134">
        <f t="shared" si="11"/>
        <v>47818</v>
      </c>
      <c r="B93" s="135">
        <f t="shared" si="12"/>
        <v>77</v>
      </c>
      <c r="C93" s="136">
        <f t="shared" si="13"/>
        <v>121718.8563377158</v>
      </c>
      <c r="D93" s="137">
        <f t="shared" si="7"/>
        <v>588.30780563229314</v>
      </c>
      <c r="E93" s="137">
        <f t="shared" si="8"/>
        <v>482.05807679663565</v>
      </c>
      <c r="F93" s="137">
        <f t="shared" si="9"/>
        <v>1070.3658824289287</v>
      </c>
      <c r="G93" s="136">
        <f t="shared" si="10"/>
        <v>121236.79826091917</v>
      </c>
    </row>
    <row r="94" spans="1:7" x14ac:dyDescent="0.25">
      <c r="A94" s="134">
        <f t="shared" si="11"/>
        <v>47849</v>
      </c>
      <c r="B94" s="135">
        <f t="shared" si="12"/>
        <v>78</v>
      </c>
      <c r="C94" s="136">
        <f t="shared" si="13"/>
        <v>121236.79826091917</v>
      </c>
      <c r="D94" s="137">
        <f t="shared" si="7"/>
        <v>585.97785826110953</v>
      </c>
      <c r="E94" s="137">
        <f t="shared" si="8"/>
        <v>484.38802416781937</v>
      </c>
      <c r="F94" s="137">
        <f t="shared" si="9"/>
        <v>1070.3658824289289</v>
      </c>
      <c r="G94" s="136">
        <f t="shared" si="10"/>
        <v>120752.41023675136</v>
      </c>
    </row>
    <row r="95" spans="1:7" x14ac:dyDescent="0.25">
      <c r="A95" s="134">
        <f t="shared" si="11"/>
        <v>47880</v>
      </c>
      <c r="B95" s="135">
        <f t="shared" si="12"/>
        <v>79</v>
      </c>
      <c r="C95" s="136">
        <f t="shared" si="13"/>
        <v>120752.41023675136</v>
      </c>
      <c r="D95" s="137">
        <f t="shared" si="7"/>
        <v>583.63664947763175</v>
      </c>
      <c r="E95" s="137">
        <f t="shared" si="8"/>
        <v>486.72923295129721</v>
      </c>
      <c r="F95" s="137">
        <f t="shared" si="9"/>
        <v>1070.3658824289289</v>
      </c>
      <c r="G95" s="136">
        <f t="shared" si="10"/>
        <v>120265.68100380005</v>
      </c>
    </row>
    <row r="96" spans="1:7" x14ac:dyDescent="0.25">
      <c r="A96" s="134">
        <f t="shared" si="11"/>
        <v>47908</v>
      </c>
      <c r="B96" s="135">
        <f t="shared" si="12"/>
        <v>80</v>
      </c>
      <c r="C96" s="136">
        <f t="shared" si="13"/>
        <v>120265.68100380005</v>
      </c>
      <c r="D96" s="137">
        <f t="shared" si="7"/>
        <v>581.28412485170043</v>
      </c>
      <c r="E96" s="137">
        <f t="shared" si="8"/>
        <v>489.08175757722847</v>
      </c>
      <c r="F96" s="137">
        <f t="shared" si="9"/>
        <v>1070.3658824289289</v>
      </c>
      <c r="G96" s="136">
        <f t="shared" si="10"/>
        <v>119776.59924622283</v>
      </c>
    </row>
    <row r="97" spans="1:7" x14ac:dyDescent="0.25">
      <c r="A97" s="134">
        <f t="shared" si="11"/>
        <v>47939</v>
      </c>
      <c r="B97" s="135">
        <f t="shared" si="12"/>
        <v>81</v>
      </c>
      <c r="C97" s="136">
        <f t="shared" si="13"/>
        <v>119776.59924622283</v>
      </c>
      <c r="D97" s="137">
        <f t="shared" si="7"/>
        <v>578.92022969007712</v>
      </c>
      <c r="E97" s="137">
        <f t="shared" si="8"/>
        <v>491.44565273885172</v>
      </c>
      <c r="F97" s="137">
        <f t="shared" si="9"/>
        <v>1070.3658824289289</v>
      </c>
      <c r="G97" s="136">
        <f t="shared" si="10"/>
        <v>119285.15359348398</v>
      </c>
    </row>
    <row r="98" spans="1:7" x14ac:dyDescent="0.25">
      <c r="A98" s="134">
        <f t="shared" si="11"/>
        <v>47969</v>
      </c>
      <c r="B98" s="135">
        <f t="shared" si="12"/>
        <v>82</v>
      </c>
      <c r="C98" s="136">
        <f t="shared" si="13"/>
        <v>119285.15359348398</v>
      </c>
      <c r="D98" s="137">
        <f t="shared" si="7"/>
        <v>576.54490903517262</v>
      </c>
      <c r="E98" s="137">
        <f t="shared" si="8"/>
        <v>493.82097339375616</v>
      </c>
      <c r="F98" s="137">
        <f t="shared" si="9"/>
        <v>1070.3658824289287</v>
      </c>
      <c r="G98" s="136">
        <f t="shared" si="10"/>
        <v>118791.33262009022</v>
      </c>
    </row>
    <row r="99" spans="1:7" x14ac:dyDescent="0.25">
      <c r="A99" s="134">
        <f t="shared" si="11"/>
        <v>48000</v>
      </c>
      <c r="B99" s="135">
        <f t="shared" si="12"/>
        <v>83</v>
      </c>
      <c r="C99" s="136">
        <f t="shared" si="13"/>
        <v>118791.33262009022</v>
      </c>
      <c r="D99" s="137">
        <f t="shared" si="7"/>
        <v>574.15810766376956</v>
      </c>
      <c r="E99" s="137">
        <f t="shared" si="8"/>
        <v>496.20777476515934</v>
      </c>
      <c r="F99" s="137">
        <f t="shared" si="9"/>
        <v>1070.3658824289289</v>
      </c>
      <c r="G99" s="136">
        <f t="shared" si="10"/>
        <v>118295.12484532506</v>
      </c>
    </row>
    <row r="100" spans="1:7" x14ac:dyDescent="0.25">
      <c r="A100" s="134">
        <f t="shared" si="11"/>
        <v>48030</v>
      </c>
      <c r="B100" s="135">
        <f t="shared" si="12"/>
        <v>84</v>
      </c>
      <c r="C100" s="136">
        <f t="shared" si="13"/>
        <v>118295.12484532506</v>
      </c>
      <c r="D100" s="137">
        <f t="shared" si="7"/>
        <v>571.75977008573784</v>
      </c>
      <c r="E100" s="137">
        <f t="shared" si="8"/>
        <v>498.60611234319094</v>
      </c>
      <c r="F100" s="137">
        <f t="shared" si="9"/>
        <v>1070.3658824289287</v>
      </c>
      <c r="G100" s="136">
        <f t="shared" si="10"/>
        <v>117796.51873298187</v>
      </c>
    </row>
    <row r="101" spans="1:7" x14ac:dyDescent="0.25">
      <c r="A101" s="134">
        <f t="shared" si="11"/>
        <v>48061</v>
      </c>
      <c r="B101" s="135">
        <f t="shared" si="12"/>
        <v>85</v>
      </c>
      <c r="C101" s="136">
        <f t="shared" si="13"/>
        <v>117796.51873298187</v>
      </c>
      <c r="D101" s="137">
        <f t="shared" si="7"/>
        <v>569.34984054274571</v>
      </c>
      <c r="E101" s="137">
        <f t="shared" si="8"/>
        <v>501.01604188618302</v>
      </c>
      <c r="F101" s="137">
        <f t="shared" si="9"/>
        <v>1070.3658824289287</v>
      </c>
      <c r="G101" s="136">
        <f t="shared" si="10"/>
        <v>117295.50269109569</v>
      </c>
    </row>
    <row r="102" spans="1:7" x14ac:dyDescent="0.25">
      <c r="A102" s="134">
        <f t="shared" si="11"/>
        <v>48092</v>
      </c>
      <c r="B102" s="135">
        <f t="shared" si="12"/>
        <v>86</v>
      </c>
      <c r="C102" s="136">
        <f t="shared" si="13"/>
        <v>117295.50269109569</v>
      </c>
      <c r="D102" s="137">
        <f t="shared" si="7"/>
        <v>566.92826300696254</v>
      </c>
      <c r="E102" s="137">
        <f t="shared" si="8"/>
        <v>503.43761942196619</v>
      </c>
      <c r="F102" s="137">
        <f t="shared" si="9"/>
        <v>1070.3658824289287</v>
      </c>
      <c r="G102" s="136">
        <f t="shared" si="10"/>
        <v>116792.06507167373</v>
      </c>
    </row>
    <row r="103" spans="1:7" x14ac:dyDescent="0.25">
      <c r="A103" s="134">
        <f t="shared" si="11"/>
        <v>48122</v>
      </c>
      <c r="B103" s="135">
        <f t="shared" si="12"/>
        <v>87</v>
      </c>
      <c r="C103" s="136">
        <f t="shared" si="13"/>
        <v>116792.06507167373</v>
      </c>
      <c r="D103" s="137">
        <f t="shared" si="7"/>
        <v>564.49498117975656</v>
      </c>
      <c r="E103" s="137">
        <f t="shared" si="8"/>
        <v>505.87090124917239</v>
      </c>
      <c r="F103" s="137">
        <f t="shared" si="9"/>
        <v>1070.3658824289289</v>
      </c>
      <c r="G103" s="136">
        <f t="shared" si="10"/>
        <v>116286.19417042455</v>
      </c>
    </row>
    <row r="104" spans="1:7" x14ac:dyDescent="0.25">
      <c r="A104" s="134">
        <f t="shared" si="11"/>
        <v>48153</v>
      </c>
      <c r="B104" s="135">
        <f t="shared" si="12"/>
        <v>88</v>
      </c>
      <c r="C104" s="136">
        <f t="shared" si="13"/>
        <v>116286.19417042455</v>
      </c>
      <c r="D104" s="137">
        <f t="shared" si="7"/>
        <v>562.04993849038544</v>
      </c>
      <c r="E104" s="137">
        <f t="shared" si="8"/>
        <v>508.3159439385434</v>
      </c>
      <c r="F104" s="137">
        <f t="shared" si="9"/>
        <v>1070.3658824289289</v>
      </c>
      <c r="G104" s="136">
        <f t="shared" si="10"/>
        <v>115777.87822648601</v>
      </c>
    </row>
    <row r="105" spans="1:7" x14ac:dyDescent="0.25">
      <c r="A105" s="134">
        <f t="shared" si="11"/>
        <v>48183</v>
      </c>
      <c r="B105" s="135">
        <f t="shared" si="12"/>
        <v>89</v>
      </c>
      <c r="C105" s="136">
        <f t="shared" si="13"/>
        <v>115777.87822648601</v>
      </c>
      <c r="D105" s="137">
        <f t="shared" si="7"/>
        <v>559.59307809468248</v>
      </c>
      <c r="E105" s="137">
        <f t="shared" si="8"/>
        <v>510.77280433424636</v>
      </c>
      <c r="F105" s="137">
        <f t="shared" si="9"/>
        <v>1070.3658824289289</v>
      </c>
      <c r="G105" s="136">
        <f t="shared" si="10"/>
        <v>115267.10542215176</v>
      </c>
    </row>
    <row r="106" spans="1:7" x14ac:dyDescent="0.25">
      <c r="A106" s="134">
        <f t="shared" si="11"/>
        <v>48214</v>
      </c>
      <c r="B106" s="135">
        <f t="shared" si="12"/>
        <v>90</v>
      </c>
      <c r="C106" s="136">
        <f t="shared" si="13"/>
        <v>115267.10542215176</v>
      </c>
      <c r="D106" s="137">
        <f t="shared" si="7"/>
        <v>557.12434287373355</v>
      </c>
      <c r="E106" s="137">
        <f t="shared" si="8"/>
        <v>513.24153955519523</v>
      </c>
      <c r="F106" s="137">
        <f t="shared" si="9"/>
        <v>1070.3658824289287</v>
      </c>
      <c r="G106" s="136">
        <f t="shared" si="10"/>
        <v>114753.86388259656</v>
      </c>
    </row>
    <row r="107" spans="1:7" x14ac:dyDescent="0.25">
      <c r="A107" s="134">
        <f t="shared" si="11"/>
        <v>48245</v>
      </c>
      <c r="B107" s="135">
        <f t="shared" si="12"/>
        <v>91</v>
      </c>
      <c r="C107" s="136">
        <f t="shared" si="13"/>
        <v>114753.86388259656</v>
      </c>
      <c r="D107" s="137">
        <f t="shared" si="7"/>
        <v>554.64367543255025</v>
      </c>
      <c r="E107" s="137">
        <f t="shared" si="8"/>
        <v>515.72220699637865</v>
      </c>
      <c r="F107" s="137">
        <f t="shared" si="9"/>
        <v>1070.3658824289289</v>
      </c>
      <c r="G107" s="136">
        <f t="shared" si="10"/>
        <v>114238.14167560019</v>
      </c>
    </row>
    <row r="108" spans="1:7" x14ac:dyDescent="0.25">
      <c r="A108" s="134">
        <f t="shared" si="11"/>
        <v>48274</v>
      </c>
      <c r="B108" s="135">
        <f t="shared" si="12"/>
        <v>92</v>
      </c>
      <c r="C108" s="136">
        <f t="shared" si="13"/>
        <v>114238.14167560019</v>
      </c>
      <c r="D108" s="137">
        <f t="shared" si="7"/>
        <v>552.15101809873443</v>
      </c>
      <c r="E108" s="137">
        <f t="shared" si="8"/>
        <v>518.21486433019447</v>
      </c>
      <c r="F108" s="137">
        <f t="shared" si="9"/>
        <v>1070.3658824289289</v>
      </c>
      <c r="G108" s="136">
        <f t="shared" si="10"/>
        <v>113719.92681126999</v>
      </c>
    </row>
    <row r="109" spans="1:7" x14ac:dyDescent="0.25">
      <c r="A109" s="134">
        <f t="shared" si="11"/>
        <v>48305</v>
      </c>
      <c r="B109" s="135">
        <f t="shared" si="12"/>
        <v>93</v>
      </c>
      <c r="C109" s="136">
        <f t="shared" si="13"/>
        <v>113719.92681126999</v>
      </c>
      <c r="D109" s="137">
        <f t="shared" si="7"/>
        <v>549.64631292113847</v>
      </c>
      <c r="E109" s="137">
        <f t="shared" si="8"/>
        <v>520.71956950779042</v>
      </c>
      <c r="F109" s="137">
        <f t="shared" si="9"/>
        <v>1070.3658824289289</v>
      </c>
      <c r="G109" s="136">
        <f t="shared" si="10"/>
        <v>113199.2072417622</v>
      </c>
    </row>
    <row r="110" spans="1:7" x14ac:dyDescent="0.25">
      <c r="A110" s="134">
        <f t="shared" si="11"/>
        <v>48335</v>
      </c>
      <c r="B110" s="135">
        <f t="shared" si="12"/>
        <v>94</v>
      </c>
      <c r="C110" s="136">
        <f t="shared" si="13"/>
        <v>113199.2072417622</v>
      </c>
      <c r="D110" s="137">
        <f t="shared" si="7"/>
        <v>547.12950166851749</v>
      </c>
      <c r="E110" s="137">
        <f t="shared" si="8"/>
        <v>523.23638076041141</v>
      </c>
      <c r="F110" s="137">
        <f t="shared" si="9"/>
        <v>1070.3658824289289</v>
      </c>
      <c r="G110" s="136">
        <f t="shared" si="10"/>
        <v>112675.97086100178</v>
      </c>
    </row>
    <row r="111" spans="1:7" x14ac:dyDescent="0.25">
      <c r="A111" s="134">
        <f t="shared" si="11"/>
        <v>48366</v>
      </c>
      <c r="B111" s="135">
        <f t="shared" si="12"/>
        <v>95</v>
      </c>
      <c r="C111" s="136">
        <f t="shared" si="13"/>
        <v>112675.97086100178</v>
      </c>
      <c r="D111" s="137">
        <f t="shared" si="7"/>
        <v>544.60052582817548</v>
      </c>
      <c r="E111" s="137">
        <f t="shared" si="8"/>
        <v>525.76535660075342</v>
      </c>
      <c r="F111" s="137">
        <f t="shared" si="9"/>
        <v>1070.3658824289289</v>
      </c>
      <c r="G111" s="136">
        <f t="shared" si="10"/>
        <v>112150.20550440103</v>
      </c>
    </row>
    <row r="112" spans="1:7" x14ac:dyDescent="0.25">
      <c r="A112" s="134">
        <f t="shared" si="11"/>
        <v>48396</v>
      </c>
      <c r="B112" s="135">
        <f t="shared" si="12"/>
        <v>96</v>
      </c>
      <c r="C112" s="136">
        <f t="shared" si="13"/>
        <v>112150.20550440103</v>
      </c>
      <c r="D112" s="137">
        <f t="shared" si="7"/>
        <v>542.05932660460508</v>
      </c>
      <c r="E112" s="137">
        <f t="shared" si="8"/>
        <v>528.30655582432371</v>
      </c>
      <c r="F112" s="137">
        <f t="shared" si="9"/>
        <v>1070.3658824289287</v>
      </c>
      <c r="G112" s="136">
        <f t="shared" si="10"/>
        <v>111621.89894857671</v>
      </c>
    </row>
    <row r="113" spans="1:7" x14ac:dyDescent="0.25">
      <c r="A113" s="134">
        <f t="shared" si="11"/>
        <v>48427</v>
      </c>
      <c r="B113" s="135">
        <f t="shared" si="12"/>
        <v>97</v>
      </c>
      <c r="C113" s="136">
        <f t="shared" si="13"/>
        <v>111621.89894857671</v>
      </c>
      <c r="D113" s="137">
        <f t="shared" si="7"/>
        <v>539.50584491812094</v>
      </c>
      <c r="E113" s="137">
        <f t="shared" si="8"/>
        <v>530.86003751080796</v>
      </c>
      <c r="F113" s="137">
        <f t="shared" si="9"/>
        <v>1070.3658824289289</v>
      </c>
      <c r="G113" s="136">
        <f t="shared" si="10"/>
        <v>111091.0389110659</v>
      </c>
    </row>
    <row r="114" spans="1:7" x14ac:dyDescent="0.25">
      <c r="A114" s="134">
        <f t="shared" si="11"/>
        <v>48458</v>
      </c>
      <c r="B114" s="135">
        <f t="shared" si="12"/>
        <v>98</v>
      </c>
      <c r="C114" s="136">
        <f t="shared" si="13"/>
        <v>111091.0389110659</v>
      </c>
      <c r="D114" s="137">
        <f t="shared" si="7"/>
        <v>536.94002140348539</v>
      </c>
      <c r="E114" s="137">
        <f t="shared" si="8"/>
        <v>533.42586102544351</v>
      </c>
      <c r="F114" s="137">
        <f t="shared" si="9"/>
        <v>1070.3658824289289</v>
      </c>
      <c r="G114" s="136">
        <f t="shared" si="10"/>
        <v>110557.61305004045</v>
      </c>
    </row>
    <row r="115" spans="1:7" x14ac:dyDescent="0.25">
      <c r="A115" s="134">
        <f t="shared" si="11"/>
        <v>48488</v>
      </c>
      <c r="B115" s="135">
        <f t="shared" si="12"/>
        <v>99</v>
      </c>
      <c r="C115" s="136">
        <f t="shared" si="13"/>
        <v>110557.61305004045</v>
      </c>
      <c r="D115" s="137">
        <f t="shared" si="7"/>
        <v>534.36179640852902</v>
      </c>
      <c r="E115" s="137">
        <f t="shared" si="8"/>
        <v>536.00408602039977</v>
      </c>
      <c r="F115" s="137">
        <f t="shared" si="9"/>
        <v>1070.3658824289287</v>
      </c>
      <c r="G115" s="136">
        <f t="shared" si="10"/>
        <v>110021.60896402005</v>
      </c>
    </row>
    <row r="116" spans="1:7" x14ac:dyDescent="0.25">
      <c r="A116" s="134">
        <f t="shared" si="11"/>
        <v>48519</v>
      </c>
      <c r="B116" s="135">
        <f t="shared" si="12"/>
        <v>100</v>
      </c>
      <c r="C116" s="136">
        <f t="shared" si="13"/>
        <v>110021.60896402005</v>
      </c>
      <c r="D116" s="137">
        <f t="shared" si="7"/>
        <v>531.77110999276374</v>
      </c>
      <c r="E116" s="137">
        <f t="shared" si="8"/>
        <v>538.59477243616504</v>
      </c>
      <c r="F116" s="137">
        <f t="shared" si="9"/>
        <v>1070.3658824289287</v>
      </c>
      <c r="G116" s="136">
        <f t="shared" si="10"/>
        <v>109483.01419158389</v>
      </c>
    </row>
    <row r="117" spans="1:7" x14ac:dyDescent="0.25">
      <c r="A117" s="134">
        <f t="shared" si="11"/>
        <v>48549</v>
      </c>
      <c r="B117" s="135">
        <f t="shared" si="12"/>
        <v>101</v>
      </c>
      <c r="C117" s="136">
        <f t="shared" si="13"/>
        <v>109483.01419158389</v>
      </c>
      <c r="D117" s="137">
        <f t="shared" si="7"/>
        <v>529.16790192598899</v>
      </c>
      <c r="E117" s="137">
        <f t="shared" si="8"/>
        <v>541.19798050293991</v>
      </c>
      <c r="F117" s="137">
        <f t="shared" si="9"/>
        <v>1070.3658824289289</v>
      </c>
      <c r="G117" s="136">
        <f t="shared" si="10"/>
        <v>108941.81621108095</v>
      </c>
    </row>
    <row r="118" spans="1:7" x14ac:dyDescent="0.25">
      <c r="A118" s="134">
        <f t="shared" si="11"/>
        <v>48580</v>
      </c>
      <c r="B118" s="135">
        <f t="shared" si="12"/>
        <v>102</v>
      </c>
      <c r="C118" s="136">
        <f t="shared" si="13"/>
        <v>108941.81621108095</v>
      </c>
      <c r="D118" s="137">
        <f t="shared" si="7"/>
        <v>526.55211168689141</v>
      </c>
      <c r="E118" s="137">
        <f t="shared" si="8"/>
        <v>543.81377074203749</v>
      </c>
      <c r="F118" s="137">
        <f t="shared" si="9"/>
        <v>1070.3658824289289</v>
      </c>
      <c r="G118" s="136">
        <f t="shared" si="10"/>
        <v>108398.00244033891</v>
      </c>
    </row>
    <row r="119" spans="1:7" x14ac:dyDescent="0.25">
      <c r="A119" s="134">
        <f t="shared" si="11"/>
        <v>48611</v>
      </c>
      <c r="B119" s="135">
        <f t="shared" si="12"/>
        <v>103</v>
      </c>
      <c r="C119" s="136">
        <f t="shared" si="13"/>
        <v>108398.00244033891</v>
      </c>
      <c r="D119" s="137">
        <f t="shared" si="7"/>
        <v>523.92367846163813</v>
      </c>
      <c r="E119" s="137">
        <f t="shared" si="8"/>
        <v>546.44220396729065</v>
      </c>
      <c r="F119" s="137">
        <f t="shared" si="9"/>
        <v>1070.3658824289287</v>
      </c>
      <c r="G119" s="136">
        <f t="shared" si="10"/>
        <v>107851.56023637162</v>
      </c>
    </row>
    <row r="120" spans="1:7" x14ac:dyDescent="0.25">
      <c r="A120" s="134">
        <f t="shared" si="11"/>
        <v>48639</v>
      </c>
      <c r="B120" s="135">
        <f t="shared" si="12"/>
        <v>104</v>
      </c>
      <c r="C120" s="136">
        <f t="shared" si="13"/>
        <v>107851.56023637162</v>
      </c>
      <c r="D120" s="137">
        <f t="shared" si="7"/>
        <v>521.28254114246306</v>
      </c>
      <c r="E120" s="137">
        <f t="shared" si="8"/>
        <v>549.08334128646572</v>
      </c>
      <c r="F120" s="137">
        <f t="shared" si="9"/>
        <v>1070.3658824289287</v>
      </c>
      <c r="G120" s="136">
        <f t="shared" si="10"/>
        <v>107302.47689508516</v>
      </c>
    </row>
    <row r="121" spans="1:7" x14ac:dyDescent="0.25">
      <c r="A121" s="134">
        <f t="shared" si="11"/>
        <v>48670</v>
      </c>
      <c r="B121" s="135">
        <f t="shared" si="12"/>
        <v>105</v>
      </c>
      <c r="C121" s="136">
        <f t="shared" si="13"/>
        <v>107302.47689508516</v>
      </c>
      <c r="D121" s="137">
        <f t="shared" si="7"/>
        <v>518.6286383262451</v>
      </c>
      <c r="E121" s="137">
        <f t="shared" si="8"/>
        <v>551.73724410268369</v>
      </c>
      <c r="F121" s="137">
        <f t="shared" si="9"/>
        <v>1070.3658824289287</v>
      </c>
      <c r="G121" s="136">
        <f t="shared" si="10"/>
        <v>106750.73965098248</v>
      </c>
    </row>
    <row r="122" spans="1:7" x14ac:dyDescent="0.25">
      <c r="A122" s="134">
        <f t="shared" si="11"/>
        <v>48700</v>
      </c>
      <c r="B122" s="135">
        <f t="shared" si="12"/>
        <v>106</v>
      </c>
      <c r="C122" s="136">
        <f t="shared" si="13"/>
        <v>106750.73965098248</v>
      </c>
      <c r="D122" s="137">
        <f t="shared" si="7"/>
        <v>515.96190831308218</v>
      </c>
      <c r="E122" s="137">
        <f t="shared" si="8"/>
        <v>554.40397411584672</v>
      </c>
      <c r="F122" s="137">
        <f t="shared" si="9"/>
        <v>1070.3658824289289</v>
      </c>
      <c r="G122" s="136">
        <f t="shared" si="10"/>
        <v>106196.33567686663</v>
      </c>
    </row>
    <row r="123" spans="1:7" x14ac:dyDescent="0.25">
      <c r="A123" s="134">
        <f t="shared" si="11"/>
        <v>48731</v>
      </c>
      <c r="B123" s="135">
        <f t="shared" si="12"/>
        <v>107</v>
      </c>
      <c r="C123" s="136">
        <f t="shared" si="13"/>
        <v>106196.33567686663</v>
      </c>
      <c r="D123" s="137">
        <f t="shared" si="7"/>
        <v>513.28228910485541</v>
      </c>
      <c r="E123" s="137">
        <f t="shared" si="8"/>
        <v>557.08359332407326</v>
      </c>
      <c r="F123" s="137">
        <f t="shared" si="9"/>
        <v>1070.3658824289287</v>
      </c>
      <c r="G123" s="136">
        <f t="shared" si="10"/>
        <v>105639.25208354255</v>
      </c>
    </row>
    <row r="124" spans="1:7" x14ac:dyDescent="0.25">
      <c r="A124" s="134">
        <f t="shared" si="11"/>
        <v>48761</v>
      </c>
      <c r="B124" s="135">
        <f t="shared" si="12"/>
        <v>108</v>
      </c>
      <c r="C124" s="136">
        <f t="shared" si="13"/>
        <v>105639.25208354255</v>
      </c>
      <c r="D124" s="137">
        <f t="shared" si="7"/>
        <v>510.58971840378911</v>
      </c>
      <c r="E124" s="137">
        <f t="shared" si="8"/>
        <v>559.77616402513968</v>
      </c>
      <c r="F124" s="137">
        <f t="shared" si="9"/>
        <v>1070.3658824289287</v>
      </c>
      <c r="G124" s="136">
        <f t="shared" si="10"/>
        <v>105079.47591951741</v>
      </c>
    </row>
    <row r="125" spans="1:7" x14ac:dyDescent="0.25">
      <c r="A125" s="134">
        <f t="shared" si="11"/>
        <v>48792</v>
      </c>
      <c r="B125" s="135">
        <f t="shared" si="12"/>
        <v>109</v>
      </c>
      <c r="C125" s="136">
        <f t="shared" si="13"/>
        <v>105079.47591951741</v>
      </c>
      <c r="D125" s="137">
        <f t="shared" si="7"/>
        <v>507.88413361100095</v>
      </c>
      <c r="E125" s="137">
        <f t="shared" si="8"/>
        <v>562.48174881792784</v>
      </c>
      <c r="F125" s="137">
        <f t="shared" si="9"/>
        <v>1070.3658824289287</v>
      </c>
      <c r="G125" s="136">
        <f t="shared" si="10"/>
        <v>104516.99417069949</v>
      </c>
    </row>
    <row r="126" spans="1:7" x14ac:dyDescent="0.25">
      <c r="A126" s="134">
        <f t="shared" si="11"/>
        <v>48823</v>
      </c>
      <c r="B126" s="135">
        <f t="shared" si="12"/>
        <v>110</v>
      </c>
      <c r="C126" s="136">
        <f t="shared" si="13"/>
        <v>104516.99417069949</v>
      </c>
      <c r="D126" s="137">
        <f t="shared" si="7"/>
        <v>505.16547182504763</v>
      </c>
      <c r="E126" s="137">
        <f t="shared" si="8"/>
        <v>565.2004106038811</v>
      </c>
      <c r="F126" s="137">
        <f t="shared" si="9"/>
        <v>1070.3658824289287</v>
      </c>
      <c r="G126" s="136">
        <f t="shared" si="10"/>
        <v>103951.79376009561</v>
      </c>
    </row>
    <row r="127" spans="1:7" x14ac:dyDescent="0.25">
      <c r="A127" s="134">
        <f t="shared" si="11"/>
        <v>48853</v>
      </c>
      <c r="B127" s="135">
        <f t="shared" si="12"/>
        <v>111</v>
      </c>
      <c r="C127" s="136">
        <f t="shared" si="13"/>
        <v>103951.79376009561</v>
      </c>
      <c r="D127" s="137">
        <f t="shared" si="7"/>
        <v>502.43366984046236</v>
      </c>
      <c r="E127" s="137">
        <f t="shared" si="8"/>
        <v>567.93221258846654</v>
      </c>
      <c r="F127" s="137">
        <f t="shared" si="9"/>
        <v>1070.3658824289289</v>
      </c>
      <c r="G127" s="136">
        <f t="shared" si="10"/>
        <v>103383.86154750714</v>
      </c>
    </row>
    <row r="128" spans="1:7" x14ac:dyDescent="0.25">
      <c r="A128" s="134">
        <f t="shared" si="11"/>
        <v>48884</v>
      </c>
      <c r="B128" s="135">
        <f t="shared" si="12"/>
        <v>112</v>
      </c>
      <c r="C128" s="136">
        <f t="shared" si="13"/>
        <v>103383.86154750714</v>
      </c>
      <c r="D128" s="137">
        <f t="shared" si="7"/>
        <v>499.68866414628462</v>
      </c>
      <c r="E128" s="137">
        <f t="shared" si="8"/>
        <v>570.67721828264416</v>
      </c>
      <c r="F128" s="137">
        <f t="shared" si="9"/>
        <v>1070.3658824289287</v>
      </c>
      <c r="G128" s="136">
        <f t="shared" si="10"/>
        <v>102813.1843292245</v>
      </c>
    </row>
    <row r="129" spans="1:7" x14ac:dyDescent="0.25">
      <c r="A129" s="134">
        <f t="shared" si="11"/>
        <v>48914</v>
      </c>
      <c r="B129" s="135">
        <f t="shared" si="12"/>
        <v>113</v>
      </c>
      <c r="C129" s="136">
        <f t="shared" si="13"/>
        <v>102813.1843292245</v>
      </c>
      <c r="D129" s="137">
        <f t="shared" si="7"/>
        <v>496.9303909245852</v>
      </c>
      <c r="E129" s="137">
        <f t="shared" si="8"/>
        <v>573.43549150434353</v>
      </c>
      <c r="F129" s="137">
        <f t="shared" si="9"/>
        <v>1070.3658824289287</v>
      </c>
      <c r="G129" s="136">
        <f t="shared" si="10"/>
        <v>102239.74883772017</v>
      </c>
    </row>
    <row r="130" spans="1:7" x14ac:dyDescent="0.25">
      <c r="A130" s="134">
        <f t="shared" si="11"/>
        <v>48945</v>
      </c>
      <c r="B130" s="135">
        <f t="shared" si="12"/>
        <v>114</v>
      </c>
      <c r="C130" s="136">
        <f t="shared" si="13"/>
        <v>102239.74883772017</v>
      </c>
      <c r="D130" s="137">
        <f t="shared" si="7"/>
        <v>494.1587860489808</v>
      </c>
      <c r="E130" s="137">
        <f t="shared" si="8"/>
        <v>576.20709637994798</v>
      </c>
      <c r="F130" s="137">
        <f t="shared" si="9"/>
        <v>1070.3658824289287</v>
      </c>
      <c r="G130" s="136">
        <f t="shared" si="10"/>
        <v>101663.54174134022</v>
      </c>
    </row>
    <row r="131" spans="1:7" x14ac:dyDescent="0.25">
      <c r="A131" s="134">
        <f t="shared" si="11"/>
        <v>48976</v>
      </c>
      <c r="B131" s="135">
        <f t="shared" si="12"/>
        <v>115</v>
      </c>
      <c r="C131" s="136">
        <f t="shared" si="13"/>
        <v>101663.54174134022</v>
      </c>
      <c r="D131" s="137">
        <f t="shared" si="7"/>
        <v>491.37378508314441</v>
      </c>
      <c r="E131" s="137">
        <f t="shared" si="8"/>
        <v>578.99209734578437</v>
      </c>
      <c r="F131" s="137">
        <f t="shared" si="9"/>
        <v>1070.3658824289287</v>
      </c>
      <c r="G131" s="136">
        <f t="shared" si="10"/>
        <v>101084.54964399444</v>
      </c>
    </row>
    <row r="132" spans="1:7" x14ac:dyDescent="0.25">
      <c r="A132" s="134">
        <f t="shared" si="11"/>
        <v>49004</v>
      </c>
      <c r="B132" s="135">
        <f t="shared" si="12"/>
        <v>116</v>
      </c>
      <c r="C132" s="136">
        <f t="shared" si="13"/>
        <v>101084.54964399444</v>
      </c>
      <c r="D132" s="137">
        <f t="shared" si="7"/>
        <v>488.57532327930647</v>
      </c>
      <c r="E132" s="137">
        <f t="shared" si="8"/>
        <v>581.79055914962237</v>
      </c>
      <c r="F132" s="137">
        <f t="shared" si="9"/>
        <v>1070.3658824289289</v>
      </c>
      <c r="G132" s="136">
        <f t="shared" si="10"/>
        <v>100502.75908484482</v>
      </c>
    </row>
    <row r="133" spans="1:7" x14ac:dyDescent="0.25">
      <c r="A133" s="134">
        <f t="shared" si="11"/>
        <v>49035</v>
      </c>
      <c r="B133" s="135">
        <f t="shared" si="12"/>
        <v>117</v>
      </c>
      <c r="C133" s="136">
        <f t="shared" si="13"/>
        <v>100502.75908484482</v>
      </c>
      <c r="D133" s="137">
        <f t="shared" si="7"/>
        <v>485.76333557674997</v>
      </c>
      <c r="E133" s="137">
        <f t="shared" si="8"/>
        <v>584.60254685217876</v>
      </c>
      <c r="F133" s="137">
        <f t="shared" si="9"/>
        <v>1070.3658824289287</v>
      </c>
      <c r="G133" s="136">
        <f t="shared" si="10"/>
        <v>99918.156537992632</v>
      </c>
    </row>
    <row r="134" spans="1:7" x14ac:dyDescent="0.25">
      <c r="A134" s="134">
        <f t="shared" si="11"/>
        <v>49065</v>
      </c>
      <c r="B134" s="135">
        <f t="shared" si="12"/>
        <v>118</v>
      </c>
      <c r="C134" s="136">
        <f t="shared" si="13"/>
        <v>99918.156537992632</v>
      </c>
      <c r="D134" s="137">
        <f t="shared" si="7"/>
        <v>482.9377566002978</v>
      </c>
      <c r="E134" s="137">
        <f t="shared" si="8"/>
        <v>587.42812582863098</v>
      </c>
      <c r="F134" s="137">
        <f t="shared" si="9"/>
        <v>1070.3658824289287</v>
      </c>
      <c r="G134" s="136">
        <f t="shared" si="10"/>
        <v>99330.728412163997</v>
      </c>
    </row>
    <row r="135" spans="1:7" x14ac:dyDescent="0.25">
      <c r="A135" s="134">
        <f t="shared" si="11"/>
        <v>49096</v>
      </c>
      <c r="B135" s="135">
        <f t="shared" si="12"/>
        <v>119</v>
      </c>
      <c r="C135" s="136">
        <f t="shared" si="13"/>
        <v>99330.728412163997</v>
      </c>
      <c r="D135" s="137">
        <f t="shared" si="7"/>
        <v>480.09852065879272</v>
      </c>
      <c r="E135" s="137">
        <f t="shared" si="8"/>
        <v>590.26736177013606</v>
      </c>
      <c r="F135" s="137">
        <f t="shared" si="9"/>
        <v>1070.3658824289287</v>
      </c>
      <c r="G135" s="136">
        <f t="shared" si="10"/>
        <v>98740.46105039386</v>
      </c>
    </row>
    <row r="136" spans="1:7" x14ac:dyDescent="0.25">
      <c r="A136" s="134">
        <f t="shared" si="11"/>
        <v>49126</v>
      </c>
      <c r="B136" s="135">
        <f t="shared" si="12"/>
        <v>120</v>
      </c>
      <c r="C136" s="136">
        <f t="shared" si="13"/>
        <v>98740.46105039386</v>
      </c>
      <c r="D136" s="137">
        <f t="shared" si="7"/>
        <v>477.24556174357042</v>
      </c>
      <c r="E136" s="137">
        <f t="shared" si="8"/>
        <v>593.12032068535837</v>
      </c>
      <c r="F136" s="137">
        <f t="shared" si="9"/>
        <v>1070.3658824289287</v>
      </c>
      <c r="G136" s="136">
        <f t="shared" si="10"/>
        <v>98147.340729708507</v>
      </c>
    </row>
    <row r="137" spans="1:7" x14ac:dyDescent="0.25">
      <c r="A137" s="134">
        <f t="shared" si="11"/>
        <v>49157</v>
      </c>
      <c r="B137" s="135">
        <f t="shared" si="12"/>
        <v>121</v>
      </c>
      <c r="C137" s="136">
        <f t="shared" si="13"/>
        <v>98147.340729708507</v>
      </c>
      <c r="D137" s="137">
        <f t="shared" si="7"/>
        <v>474.37881352692449</v>
      </c>
      <c r="E137" s="137">
        <f t="shared" si="8"/>
        <v>595.98706890200424</v>
      </c>
      <c r="F137" s="137">
        <f t="shared" si="9"/>
        <v>1070.3658824289287</v>
      </c>
      <c r="G137" s="136">
        <f t="shared" si="10"/>
        <v>97551.353660806504</v>
      </c>
    </row>
    <row r="138" spans="1:7" x14ac:dyDescent="0.25">
      <c r="A138" s="134">
        <f t="shared" si="11"/>
        <v>49188</v>
      </c>
      <c r="B138" s="135">
        <f t="shared" si="12"/>
        <v>122</v>
      </c>
      <c r="C138" s="136">
        <f t="shared" si="13"/>
        <v>97551.353660806504</v>
      </c>
      <c r="D138" s="137">
        <f t="shared" si="7"/>
        <v>471.49820936056477</v>
      </c>
      <c r="E138" s="137">
        <f t="shared" si="8"/>
        <v>598.86767306836407</v>
      </c>
      <c r="F138" s="137">
        <f t="shared" si="9"/>
        <v>1070.3658824289289</v>
      </c>
      <c r="G138" s="136">
        <f t="shared" si="10"/>
        <v>96952.485987738139</v>
      </c>
    </row>
    <row r="139" spans="1:7" x14ac:dyDescent="0.25">
      <c r="A139" s="134">
        <f t="shared" si="11"/>
        <v>49218</v>
      </c>
      <c r="B139" s="135">
        <f t="shared" si="12"/>
        <v>123</v>
      </c>
      <c r="C139" s="136">
        <f t="shared" si="13"/>
        <v>96952.485987738139</v>
      </c>
      <c r="D139" s="137">
        <f t="shared" si="7"/>
        <v>468.60368227406775</v>
      </c>
      <c r="E139" s="137">
        <f t="shared" si="8"/>
        <v>601.76220015486103</v>
      </c>
      <c r="F139" s="137">
        <f t="shared" si="9"/>
        <v>1070.3658824289287</v>
      </c>
      <c r="G139" s="136">
        <f t="shared" si="10"/>
        <v>96350.72378758328</v>
      </c>
    </row>
    <row r="140" spans="1:7" x14ac:dyDescent="0.25">
      <c r="A140" s="134">
        <f t="shared" si="11"/>
        <v>49249</v>
      </c>
      <c r="B140" s="135">
        <f t="shared" si="12"/>
        <v>124</v>
      </c>
      <c r="C140" s="136">
        <f t="shared" si="13"/>
        <v>96350.72378758328</v>
      </c>
      <c r="D140" s="137">
        <f t="shared" si="7"/>
        <v>465.69516497331927</v>
      </c>
      <c r="E140" s="137">
        <f t="shared" si="8"/>
        <v>604.67071745560963</v>
      </c>
      <c r="F140" s="137">
        <f t="shared" si="9"/>
        <v>1070.3658824289289</v>
      </c>
      <c r="G140" s="136">
        <f t="shared" si="10"/>
        <v>95746.053070127673</v>
      </c>
    </row>
    <row r="141" spans="1:7" x14ac:dyDescent="0.25">
      <c r="A141" s="134">
        <f t="shared" si="11"/>
        <v>49279</v>
      </c>
      <c r="B141" s="135">
        <f t="shared" si="12"/>
        <v>125</v>
      </c>
      <c r="C141" s="136">
        <f t="shared" si="13"/>
        <v>95746.053070127673</v>
      </c>
      <c r="D141" s="137">
        <f t="shared" si="7"/>
        <v>462.77258983895052</v>
      </c>
      <c r="E141" s="137">
        <f t="shared" si="8"/>
        <v>607.59329258997843</v>
      </c>
      <c r="F141" s="137">
        <f t="shared" si="9"/>
        <v>1070.3658824289289</v>
      </c>
      <c r="G141" s="136">
        <f t="shared" si="10"/>
        <v>95138.45977753769</v>
      </c>
    </row>
    <row r="142" spans="1:7" x14ac:dyDescent="0.25">
      <c r="A142" s="134">
        <f t="shared" si="11"/>
        <v>49310</v>
      </c>
      <c r="B142" s="135">
        <f t="shared" si="12"/>
        <v>126</v>
      </c>
      <c r="C142" s="136">
        <f t="shared" si="13"/>
        <v>95138.45977753769</v>
      </c>
      <c r="D142" s="137">
        <f t="shared" si="7"/>
        <v>459.83588892476558</v>
      </c>
      <c r="E142" s="137">
        <f t="shared" si="8"/>
        <v>610.52999350416326</v>
      </c>
      <c r="F142" s="137">
        <f t="shared" si="9"/>
        <v>1070.3658824289289</v>
      </c>
      <c r="G142" s="136">
        <f t="shared" si="10"/>
        <v>94527.92978403352</v>
      </c>
    </row>
    <row r="143" spans="1:7" x14ac:dyDescent="0.25">
      <c r="A143" s="134">
        <f t="shared" si="11"/>
        <v>49341</v>
      </c>
      <c r="B143" s="135">
        <f t="shared" si="12"/>
        <v>127</v>
      </c>
      <c r="C143" s="136">
        <f t="shared" si="13"/>
        <v>94527.92978403352</v>
      </c>
      <c r="D143" s="137">
        <f t="shared" si="7"/>
        <v>456.88499395616213</v>
      </c>
      <c r="E143" s="137">
        <f t="shared" si="8"/>
        <v>613.48088847276676</v>
      </c>
      <c r="F143" s="137">
        <f t="shared" si="9"/>
        <v>1070.3658824289289</v>
      </c>
      <c r="G143" s="136">
        <f t="shared" si="10"/>
        <v>93914.448895560752</v>
      </c>
    </row>
    <row r="144" spans="1:7" x14ac:dyDescent="0.25">
      <c r="A144" s="134">
        <f t="shared" si="11"/>
        <v>49369</v>
      </c>
      <c r="B144" s="135">
        <f t="shared" si="12"/>
        <v>128</v>
      </c>
      <c r="C144" s="136">
        <f t="shared" si="13"/>
        <v>93914.448895560752</v>
      </c>
      <c r="D144" s="137">
        <f t="shared" si="7"/>
        <v>453.91983632854374</v>
      </c>
      <c r="E144" s="137">
        <f t="shared" si="8"/>
        <v>616.44604610038516</v>
      </c>
      <c r="F144" s="137">
        <f t="shared" si="9"/>
        <v>1070.3658824289289</v>
      </c>
      <c r="G144" s="136">
        <f t="shared" si="10"/>
        <v>93298.002849460361</v>
      </c>
    </row>
    <row r="145" spans="1:7" x14ac:dyDescent="0.25">
      <c r="A145" s="134">
        <f t="shared" si="11"/>
        <v>49400</v>
      </c>
      <c r="B145" s="135">
        <f t="shared" si="12"/>
        <v>129</v>
      </c>
      <c r="C145" s="136">
        <f t="shared" si="13"/>
        <v>93298.002849460361</v>
      </c>
      <c r="D145" s="137">
        <f t="shared" si="7"/>
        <v>450.94034710572527</v>
      </c>
      <c r="E145" s="137">
        <f t="shared" si="8"/>
        <v>619.42553532320358</v>
      </c>
      <c r="F145" s="137">
        <f t="shared" si="9"/>
        <v>1070.3658824289289</v>
      </c>
      <c r="G145" s="136">
        <f t="shared" si="10"/>
        <v>92678.577314137161</v>
      </c>
    </row>
    <row r="146" spans="1:7" x14ac:dyDescent="0.25">
      <c r="A146" s="134">
        <f t="shared" si="11"/>
        <v>49430</v>
      </c>
      <c r="B146" s="135">
        <f t="shared" si="12"/>
        <v>130</v>
      </c>
      <c r="C146" s="136">
        <f t="shared" si="13"/>
        <v>92678.577314137161</v>
      </c>
      <c r="D146" s="137">
        <f t="shared" ref="D146:D209" si="14">IF(B146="","",IPMT($E$13/12,B146,$E$7,-$E$11,$E$12,0))</f>
        <v>447.9464570183298</v>
      </c>
      <c r="E146" s="137">
        <f t="shared" ref="E146:E209" si="15">IF(B146="","",PPMT($E$13/12,B146,$E$7,-$E$11,$E$12,0))</f>
        <v>622.41942541059905</v>
      </c>
      <c r="F146" s="137">
        <f t="shared" ref="F146:F209" si="16">IF(B146="","",SUM(D146:E146))</f>
        <v>1070.3658824289289</v>
      </c>
      <c r="G146" s="136">
        <f t="shared" ref="G146:G209" si="17">IF(B146="","",SUM(C146)-SUM(E146))</f>
        <v>92056.157888726564</v>
      </c>
    </row>
    <row r="147" spans="1:7" x14ac:dyDescent="0.25">
      <c r="A147" s="134">
        <f t="shared" ref="A147:A210" si="18">IF(B147="","",EDATE(A146,1))</f>
        <v>49461</v>
      </c>
      <c r="B147" s="135">
        <f t="shared" ref="B147:B210" si="19">IF(B146="","",IF(SUM(B146)+1&lt;=$E$7,SUM(B146)+1,""))</f>
        <v>131</v>
      </c>
      <c r="C147" s="136">
        <f t="shared" ref="C147:C210" si="20">IF(B147="","",G146)</f>
        <v>92056.157888726564</v>
      </c>
      <c r="D147" s="137">
        <f t="shared" si="14"/>
        <v>444.93809646217841</v>
      </c>
      <c r="E147" s="137">
        <f t="shared" si="15"/>
        <v>625.42778596675032</v>
      </c>
      <c r="F147" s="137">
        <f t="shared" si="16"/>
        <v>1070.3658824289287</v>
      </c>
      <c r="G147" s="136">
        <f t="shared" si="17"/>
        <v>91430.730102759815</v>
      </c>
    </row>
    <row r="148" spans="1:7" x14ac:dyDescent="0.25">
      <c r="A148" s="134">
        <f t="shared" si="18"/>
        <v>49491</v>
      </c>
      <c r="B148" s="135">
        <f t="shared" si="19"/>
        <v>132</v>
      </c>
      <c r="C148" s="136">
        <f t="shared" si="20"/>
        <v>91430.730102759815</v>
      </c>
      <c r="D148" s="137">
        <f t="shared" si="14"/>
        <v>441.91519549667254</v>
      </c>
      <c r="E148" s="137">
        <f t="shared" si="15"/>
        <v>628.45068693225642</v>
      </c>
      <c r="F148" s="137">
        <f t="shared" si="16"/>
        <v>1070.3658824289289</v>
      </c>
      <c r="G148" s="136">
        <f t="shared" si="17"/>
        <v>90802.279415827565</v>
      </c>
    </row>
    <row r="149" spans="1:7" x14ac:dyDescent="0.25">
      <c r="A149" s="134">
        <f t="shared" si="18"/>
        <v>49522</v>
      </c>
      <c r="B149" s="135">
        <f t="shared" si="19"/>
        <v>133</v>
      </c>
      <c r="C149" s="136">
        <f t="shared" si="20"/>
        <v>90802.279415827565</v>
      </c>
      <c r="D149" s="137">
        <f t="shared" si="14"/>
        <v>438.87768384316661</v>
      </c>
      <c r="E149" s="137">
        <f t="shared" si="15"/>
        <v>631.48819858576223</v>
      </c>
      <c r="F149" s="137">
        <f t="shared" si="16"/>
        <v>1070.3658824289289</v>
      </c>
      <c r="G149" s="136">
        <f t="shared" si="17"/>
        <v>90170.7912172418</v>
      </c>
    </row>
    <row r="150" spans="1:7" x14ac:dyDescent="0.25">
      <c r="A150" s="134">
        <f t="shared" si="18"/>
        <v>49553</v>
      </c>
      <c r="B150" s="135">
        <f t="shared" si="19"/>
        <v>134</v>
      </c>
      <c r="C150" s="136">
        <f t="shared" si="20"/>
        <v>90170.7912172418</v>
      </c>
      <c r="D150" s="137">
        <f t="shared" si="14"/>
        <v>435.82549088333553</v>
      </c>
      <c r="E150" s="137">
        <f t="shared" si="15"/>
        <v>634.54039154559348</v>
      </c>
      <c r="F150" s="137">
        <f t="shared" si="16"/>
        <v>1070.3658824289291</v>
      </c>
      <c r="G150" s="136">
        <f t="shared" si="17"/>
        <v>89536.250825696203</v>
      </c>
    </row>
    <row r="151" spans="1:7" x14ac:dyDescent="0.25">
      <c r="A151" s="134">
        <f t="shared" si="18"/>
        <v>49583</v>
      </c>
      <c r="B151" s="135">
        <f t="shared" si="19"/>
        <v>135</v>
      </c>
      <c r="C151" s="136">
        <f t="shared" si="20"/>
        <v>89536.250825696203</v>
      </c>
      <c r="D151" s="137">
        <f t="shared" si="14"/>
        <v>432.75854565753178</v>
      </c>
      <c r="E151" s="137">
        <f t="shared" si="15"/>
        <v>637.60733677139706</v>
      </c>
      <c r="F151" s="137">
        <f t="shared" si="16"/>
        <v>1070.3658824289289</v>
      </c>
      <c r="G151" s="136">
        <f t="shared" si="17"/>
        <v>88898.643488924805</v>
      </c>
    </row>
    <row r="152" spans="1:7" x14ac:dyDescent="0.25">
      <c r="A152" s="134">
        <f t="shared" si="18"/>
        <v>49614</v>
      </c>
      <c r="B152" s="135">
        <f t="shared" si="19"/>
        <v>136</v>
      </c>
      <c r="C152" s="136">
        <f t="shared" si="20"/>
        <v>88898.643488924805</v>
      </c>
      <c r="D152" s="137">
        <f t="shared" si="14"/>
        <v>429.67677686313669</v>
      </c>
      <c r="E152" s="137">
        <f t="shared" si="15"/>
        <v>640.68910556579215</v>
      </c>
      <c r="F152" s="137">
        <f t="shared" si="16"/>
        <v>1070.3658824289289</v>
      </c>
      <c r="G152" s="136">
        <f t="shared" si="17"/>
        <v>88257.954383359014</v>
      </c>
    </row>
    <row r="153" spans="1:7" x14ac:dyDescent="0.25">
      <c r="A153" s="134">
        <f t="shared" si="18"/>
        <v>49644</v>
      </c>
      <c r="B153" s="135">
        <f t="shared" si="19"/>
        <v>137</v>
      </c>
      <c r="C153" s="136">
        <f t="shared" si="20"/>
        <v>88257.954383359014</v>
      </c>
      <c r="D153" s="137">
        <f t="shared" si="14"/>
        <v>426.58011285290195</v>
      </c>
      <c r="E153" s="137">
        <f t="shared" si="15"/>
        <v>643.78576957602672</v>
      </c>
      <c r="F153" s="137">
        <f t="shared" si="16"/>
        <v>1070.3658824289287</v>
      </c>
      <c r="G153" s="136">
        <f t="shared" si="17"/>
        <v>87614.168613782982</v>
      </c>
    </row>
    <row r="154" spans="1:7" x14ac:dyDescent="0.25">
      <c r="A154" s="134">
        <f t="shared" si="18"/>
        <v>49675</v>
      </c>
      <c r="B154" s="135">
        <f t="shared" si="19"/>
        <v>138</v>
      </c>
      <c r="C154" s="136">
        <f t="shared" si="20"/>
        <v>87614.168613782982</v>
      </c>
      <c r="D154" s="137">
        <f t="shared" si="14"/>
        <v>423.46848163328451</v>
      </c>
      <c r="E154" s="137">
        <f t="shared" si="15"/>
        <v>646.89740079564422</v>
      </c>
      <c r="F154" s="137">
        <f t="shared" si="16"/>
        <v>1070.3658824289287</v>
      </c>
      <c r="G154" s="136">
        <f t="shared" si="17"/>
        <v>86967.27121298734</v>
      </c>
    </row>
    <row r="155" spans="1:7" x14ac:dyDescent="0.25">
      <c r="A155" s="134">
        <f t="shared" si="18"/>
        <v>49706</v>
      </c>
      <c r="B155" s="135">
        <f t="shared" si="19"/>
        <v>139</v>
      </c>
      <c r="C155" s="136">
        <f t="shared" si="20"/>
        <v>86967.27121298734</v>
      </c>
      <c r="D155" s="137">
        <f t="shared" si="14"/>
        <v>420.34181086277221</v>
      </c>
      <c r="E155" s="137">
        <f t="shared" si="15"/>
        <v>650.02407156615641</v>
      </c>
      <c r="F155" s="137">
        <f t="shared" si="16"/>
        <v>1070.3658824289287</v>
      </c>
      <c r="G155" s="136">
        <f t="shared" si="17"/>
        <v>86317.24714142119</v>
      </c>
    </row>
    <row r="156" spans="1:7" x14ac:dyDescent="0.25">
      <c r="A156" s="134">
        <f t="shared" si="18"/>
        <v>49735</v>
      </c>
      <c r="B156" s="135">
        <f t="shared" si="19"/>
        <v>140</v>
      </c>
      <c r="C156" s="136">
        <f t="shared" si="20"/>
        <v>86317.24714142119</v>
      </c>
      <c r="D156" s="137">
        <f t="shared" si="14"/>
        <v>417.20002785020245</v>
      </c>
      <c r="E156" s="137">
        <f t="shared" si="15"/>
        <v>653.16585457872634</v>
      </c>
      <c r="F156" s="137">
        <f t="shared" si="16"/>
        <v>1070.3658824289287</v>
      </c>
      <c r="G156" s="136">
        <f t="shared" si="17"/>
        <v>85664.081286842469</v>
      </c>
    </row>
    <row r="157" spans="1:7" x14ac:dyDescent="0.25">
      <c r="A157" s="134">
        <f t="shared" si="18"/>
        <v>49766</v>
      </c>
      <c r="B157" s="135">
        <f t="shared" si="19"/>
        <v>141</v>
      </c>
      <c r="C157" s="136">
        <f t="shared" si="20"/>
        <v>85664.081286842469</v>
      </c>
      <c r="D157" s="137">
        <f t="shared" si="14"/>
        <v>414.043059553072</v>
      </c>
      <c r="E157" s="137">
        <f t="shared" si="15"/>
        <v>656.32282287585679</v>
      </c>
      <c r="F157" s="137">
        <f t="shared" si="16"/>
        <v>1070.3658824289287</v>
      </c>
      <c r="G157" s="136">
        <f t="shared" si="17"/>
        <v>85007.758463966617</v>
      </c>
    </row>
    <row r="158" spans="1:7" x14ac:dyDescent="0.25">
      <c r="A158" s="134">
        <f t="shared" si="18"/>
        <v>49796</v>
      </c>
      <c r="B158" s="135">
        <f t="shared" si="19"/>
        <v>142</v>
      </c>
      <c r="C158" s="136">
        <f t="shared" si="20"/>
        <v>85007.758463966617</v>
      </c>
      <c r="D158" s="137">
        <f t="shared" si="14"/>
        <v>410.87083257583868</v>
      </c>
      <c r="E158" s="137">
        <f t="shared" si="15"/>
        <v>659.49504985308999</v>
      </c>
      <c r="F158" s="137">
        <f t="shared" si="16"/>
        <v>1070.3658824289287</v>
      </c>
      <c r="G158" s="136">
        <f t="shared" si="17"/>
        <v>84348.26341411352</v>
      </c>
    </row>
    <row r="159" spans="1:7" x14ac:dyDescent="0.25">
      <c r="A159" s="134">
        <f t="shared" si="18"/>
        <v>49827</v>
      </c>
      <c r="B159" s="135">
        <f t="shared" si="19"/>
        <v>143</v>
      </c>
      <c r="C159" s="136">
        <f t="shared" si="20"/>
        <v>84348.26341411352</v>
      </c>
      <c r="D159" s="137">
        <f t="shared" si="14"/>
        <v>407.68327316821546</v>
      </c>
      <c r="E159" s="137">
        <f t="shared" si="15"/>
        <v>662.68260926071343</v>
      </c>
      <c r="F159" s="137">
        <f t="shared" si="16"/>
        <v>1070.3658824289289</v>
      </c>
      <c r="G159" s="136">
        <f t="shared" si="17"/>
        <v>83685.580804852812</v>
      </c>
    </row>
    <row r="160" spans="1:7" x14ac:dyDescent="0.25">
      <c r="A160" s="134">
        <f t="shared" si="18"/>
        <v>49857</v>
      </c>
      <c r="B160" s="135">
        <f t="shared" si="19"/>
        <v>144</v>
      </c>
      <c r="C160" s="136">
        <f t="shared" si="20"/>
        <v>83685.580804852812</v>
      </c>
      <c r="D160" s="137">
        <f t="shared" si="14"/>
        <v>404.48030722345527</v>
      </c>
      <c r="E160" s="137">
        <f t="shared" si="15"/>
        <v>665.88557520547351</v>
      </c>
      <c r="F160" s="137">
        <f t="shared" si="16"/>
        <v>1070.3658824289287</v>
      </c>
      <c r="G160" s="136">
        <f t="shared" si="17"/>
        <v>83019.695229647332</v>
      </c>
    </row>
    <row r="161" spans="1:7" x14ac:dyDescent="0.25">
      <c r="A161" s="134">
        <f t="shared" si="18"/>
        <v>49888</v>
      </c>
      <c r="B161" s="135">
        <f t="shared" si="19"/>
        <v>145</v>
      </c>
      <c r="C161" s="136">
        <f t="shared" si="20"/>
        <v>83019.695229647332</v>
      </c>
      <c r="D161" s="137">
        <f t="shared" si="14"/>
        <v>401.26186027662879</v>
      </c>
      <c r="E161" s="137">
        <f t="shared" si="15"/>
        <v>669.10402215229999</v>
      </c>
      <c r="F161" s="137">
        <f t="shared" si="16"/>
        <v>1070.3658824289287</v>
      </c>
      <c r="G161" s="136">
        <f t="shared" si="17"/>
        <v>82350.591207495032</v>
      </c>
    </row>
    <row r="162" spans="1:7" x14ac:dyDescent="0.25">
      <c r="A162" s="134">
        <f t="shared" si="18"/>
        <v>49919</v>
      </c>
      <c r="B162" s="135">
        <f t="shared" si="19"/>
        <v>146</v>
      </c>
      <c r="C162" s="136">
        <f t="shared" si="20"/>
        <v>82350.591207495032</v>
      </c>
      <c r="D162" s="137">
        <f t="shared" si="14"/>
        <v>398.02785750289269</v>
      </c>
      <c r="E162" s="137">
        <f t="shared" si="15"/>
        <v>672.33802492603604</v>
      </c>
      <c r="F162" s="137">
        <f t="shared" si="16"/>
        <v>1070.3658824289287</v>
      </c>
      <c r="G162" s="136">
        <f t="shared" si="17"/>
        <v>81678.253182568995</v>
      </c>
    </row>
    <row r="163" spans="1:7" x14ac:dyDescent="0.25">
      <c r="A163" s="134">
        <f t="shared" si="18"/>
        <v>49949</v>
      </c>
      <c r="B163" s="135">
        <f t="shared" si="19"/>
        <v>147</v>
      </c>
      <c r="C163" s="136">
        <f t="shared" si="20"/>
        <v>81678.253182568995</v>
      </c>
      <c r="D163" s="137">
        <f t="shared" si="14"/>
        <v>394.77822371575024</v>
      </c>
      <c r="E163" s="137">
        <f t="shared" si="15"/>
        <v>675.5876587131786</v>
      </c>
      <c r="F163" s="137">
        <f t="shared" si="16"/>
        <v>1070.3658824289289</v>
      </c>
      <c r="G163" s="136">
        <f t="shared" si="17"/>
        <v>81002.665523855816</v>
      </c>
    </row>
    <row r="164" spans="1:7" x14ac:dyDescent="0.25">
      <c r="A164" s="134">
        <f t="shared" si="18"/>
        <v>49980</v>
      </c>
      <c r="B164" s="135">
        <f t="shared" si="19"/>
        <v>148</v>
      </c>
      <c r="C164" s="136">
        <f t="shared" si="20"/>
        <v>81002.665523855816</v>
      </c>
      <c r="D164" s="137">
        <f t="shared" si="14"/>
        <v>391.51288336530314</v>
      </c>
      <c r="E164" s="137">
        <f t="shared" si="15"/>
        <v>678.8529990636257</v>
      </c>
      <c r="F164" s="137">
        <f t="shared" si="16"/>
        <v>1070.3658824289289</v>
      </c>
      <c r="G164" s="136">
        <f t="shared" si="17"/>
        <v>80323.812524792185</v>
      </c>
    </row>
    <row r="165" spans="1:7" x14ac:dyDescent="0.25">
      <c r="A165" s="134">
        <f t="shared" si="18"/>
        <v>50010</v>
      </c>
      <c r="B165" s="135">
        <f t="shared" si="19"/>
        <v>149</v>
      </c>
      <c r="C165" s="136">
        <f t="shared" si="20"/>
        <v>80323.812524792185</v>
      </c>
      <c r="D165" s="137">
        <f t="shared" si="14"/>
        <v>388.2317605364957</v>
      </c>
      <c r="E165" s="137">
        <f t="shared" si="15"/>
        <v>682.1341218924332</v>
      </c>
      <c r="F165" s="137">
        <f t="shared" si="16"/>
        <v>1070.3658824289289</v>
      </c>
      <c r="G165" s="136">
        <f t="shared" si="17"/>
        <v>79641.67840289975</v>
      </c>
    </row>
    <row r="166" spans="1:7" x14ac:dyDescent="0.25">
      <c r="A166" s="134">
        <f t="shared" si="18"/>
        <v>50041</v>
      </c>
      <c r="B166" s="135">
        <f t="shared" si="19"/>
        <v>150</v>
      </c>
      <c r="C166" s="136">
        <f t="shared" si="20"/>
        <v>79641.67840289975</v>
      </c>
      <c r="D166" s="137">
        <f t="shared" si="14"/>
        <v>384.93477894734889</v>
      </c>
      <c r="E166" s="137">
        <f t="shared" si="15"/>
        <v>685.43110348157984</v>
      </c>
      <c r="F166" s="137">
        <f t="shared" si="16"/>
        <v>1070.3658824289287</v>
      </c>
      <c r="G166" s="136">
        <f t="shared" si="17"/>
        <v>78956.247299418173</v>
      </c>
    </row>
    <row r="167" spans="1:7" x14ac:dyDescent="0.25">
      <c r="A167" s="134">
        <f t="shared" si="18"/>
        <v>50072</v>
      </c>
      <c r="B167" s="135">
        <f t="shared" si="19"/>
        <v>151</v>
      </c>
      <c r="C167" s="136">
        <f t="shared" si="20"/>
        <v>78956.247299418173</v>
      </c>
      <c r="D167" s="137">
        <f t="shared" si="14"/>
        <v>381.62186194718794</v>
      </c>
      <c r="E167" s="137">
        <f t="shared" si="15"/>
        <v>688.7440204817409</v>
      </c>
      <c r="F167" s="137">
        <f t="shared" si="16"/>
        <v>1070.3658824289289</v>
      </c>
      <c r="G167" s="136">
        <f t="shared" si="17"/>
        <v>78267.503278936434</v>
      </c>
    </row>
    <row r="168" spans="1:7" x14ac:dyDescent="0.25">
      <c r="A168" s="134">
        <f t="shared" si="18"/>
        <v>50100</v>
      </c>
      <c r="B168" s="135">
        <f t="shared" si="19"/>
        <v>152</v>
      </c>
      <c r="C168" s="136">
        <f t="shared" si="20"/>
        <v>78267.503278936434</v>
      </c>
      <c r="D168" s="137">
        <f t="shared" si="14"/>
        <v>378.2929325148595</v>
      </c>
      <c r="E168" s="137">
        <f t="shared" si="15"/>
        <v>692.07294991406934</v>
      </c>
      <c r="F168" s="137">
        <f t="shared" si="16"/>
        <v>1070.3658824289289</v>
      </c>
      <c r="G168" s="136">
        <f t="shared" si="17"/>
        <v>77575.430329022362</v>
      </c>
    </row>
    <row r="169" spans="1:7" x14ac:dyDescent="0.25">
      <c r="A169" s="134">
        <f t="shared" si="18"/>
        <v>50131</v>
      </c>
      <c r="B169" s="135">
        <f t="shared" si="19"/>
        <v>153</v>
      </c>
      <c r="C169" s="136">
        <f t="shared" si="20"/>
        <v>77575.430329022362</v>
      </c>
      <c r="D169" s="137">
        <f t="shared" si="14"/>
        <v>374.94791325694149</v>
      </c>
      <c r="E169" s="137">
        <f t="shared" si="15"/>
        <v>695.41796917198724</v>
      </c>
      <c r="F169" s="137">
        <f t="shared" si="16"/>
        <v>1070.3658824289287</v>
      </c>
      <c r="G169" s="136">
        <f t="shared" si="17"/>
        <v>76880.012359850371</v>
      </c>
    </row>
    <row r="170" spans="1:7" x14ac:dyDescent="0.25">
      <c r="A170" s="134">
        <f t="shared" si="18"/>
        <v>50161</v>
      </c>
      <c r="B170" s="135">
        <f t="shared" si="19"/>
        <v>154</v>
      </c>
      <c r="C170" s="136">
        <f t="shared" si="20"/>
        <v>76880.012359850371</v>
      </c>
      <c r="D170" s="137">
        <f t="shared" si="14"/>
        <v>371.58672640594364</v>
      </c>
      <c r="E170" s="137">
        <f t="shared" si="15"/>
        <v>698.77915602298526</v>
      </c>
      <c r="F170" s="137">
        <f t="shared" si="16"/>
        <v>1070.3658824289289</v>
      </c>
      <c r="G170" s="136">
        <f t="shared" si="17"/>
        <v>76181.233203827389</v>
      </c>
    </row>
    <row r="171" spans="1:7" x14ac:dyDescent="0.25">
      <c r="A171" s="134">
        <f t="shared" si="18"/>
        <v>50192</v>
      </c>
      <c r="B171" s="135">
        <f t="shared" si="19"/>
        <v>155</v>
      </c>
      <c r="C171" s="136">
        <f t="shared" si="20"/>
        <v>76181.233203827389</v>
      </c>
      <c r="D171" s="137">
        <f t="shared" si="14"/>
        <v>368.20929381849919</v>
      </c>
      <c r="E171" s="137">
        <f t="shared" si="15"/>
        <v>702.15658861042982</v>
      </c>
      <c r="F171" s="137">
        <f t="shared" si="16"/>
        <v>1070.3658824289291</v>
      </c>
      <c r="G171" s="136">
        <f t="shared" si="17"/>
        <v>75479.076615216953</v>
      </c>
    </row>
    <row r="172" spans="1:7" x14ac:dyDescent="0.25">
      <c r="A172" s="134">
        <f t="shared" si="18"/>
        <v>50222</v>
      </c>
      <c r="B172" s="135">
        <f t="shared" si="19"/>
        <v>156</v>
      </c>
      <c r="C172" s="136">
        <f t="shared" si="20"/>
        <v>75479.076615216953</v>
      </c>
      <c r="D172" s="137">
        <f t="shared" si="14"/>
        <v>364.81553697354872</v>
      </c>
      <c r="E172" s="137">
        <f t="shared" si="15"/>
        <v>705.55034545538012</v>
      </c>
      <c r="F172" s="137">
        <f t="shared" si="16"/>
        <v>1070.3658824289289</v>
      </c>
      <c r="G172" s="136">
        <f t="shared" si="17"/>
        <v>74773.526269761569</v>
      </c>
    </row>
    <row r="173" spans="1:7" x14ac:dyDescent="0.25">
      <c r="A173" s="134">
        <f t="shared" si="18"/>
        <v>50253</v>
      </c>
      <c r="B173" s="135">
        <f t="shared" si="19"/>
        <v>157</v>
      </c>
      <c r="C173" s="136">
        <f t="shared" si="20"/>
        <v>74773.526269761569</v>
      </c>
      <c r="D173" s="137">
        <f t="shared" si="14"/>
        <v>361.4053769705144</v>
      </c>
      <c r="E173" s="137">
        <f t="shared" si="15"/>
        <v>708.96050545841445</v>
      </c>
      <c r="F173" s="137">
        <f t="shared" si="16"/>
        <v>1070.3658824289289</v>
      </c>
      <c r="G173" s="136">
        <f t="shared" si="17"/>
        <v>74064.565764303159</v>
      </c>
    </row>
    <row r="174" spans="1:7" x14ac:dyDescent="0.25">
      <c r="A174" s="134">
        <f t="shared" si="18"/>
        <v>50284</v>
      </c>
      <c r="B174" s="135">
        <f t="shared" si="19"/>
        <v>158</v>
      </c>
      <c r="C174" s="136">
        <f t="shared" si="20"/>
        <v>74064.565764303159</v>
      </c>
      <c r="D174" s="137">
        <f t="shared" si="14"/>
        <v>357.97873452746535</v>
      </c>
      <c r="E174" s="137">
        <f t="shared" si="15"/>
        <v>712.38714790146344</v>
      </c>
      <c r="F174" s="137">
        <f t="shared" si="16"/>
        <v>1070.3658824289287</v>
      </c>
      <c r="G174" s="136">
        <f t="shared" si="17"/>
        <v>73352.178616401696</v>
      </c>
    </row>
    <row r="175" spans="1:7" x14ac:dyDescent="0.25">
      <c r="A175" s="134">
        <f t="shared" si="18"/>
        <v>50314</v>
      </c>
      <c r="B175" s="135">
        <f t="shared" si="19"/>
        <v>159</v>
      </c>
      <c r="C175" s="136">
        <f t="shared" si="20"/>
        <v>73352.178616401696</v>
      </c>
      <c r="D175" s="137">
        <f t="shared" si="14"/>
        <v>354.53552997927494</v>
      </c>
      <c r="E175" s="137">
        <f t="shared" si="15"/>
        <v>715.83035244965379</v>
      </c>
      <c r="F175" s="137">
        <f t="shared" si="16"/>
        <v>1070.3658824289287</v>
      </c>
      <c r="G175" s="136">
        <f t="shared" si="17"/>
        <v>72636.348263952037</v>
      </c>
    </row>
    <row r="176" spans="1:7" x14ac:dyDescent="0.25">
      <c r="A176" s="134">
        <f t="shared" si="18"/>
        <v>50345</v>
      </c>
      <c r="B176" s="135">
        <f t="shared" si="19"/>
        <v>160</v>
      </c>
      <c r="C176" s="136">
        <f t="shared" si="20"/>
        <v>72636.348263952037</v>
      </c>
      <c r="D176" s="137">
        <f t="shared" si="14"/>
        <v>351.07568327576831</v>
      </c>
      <c r="E176" s="137">
        <f t="shared" si="15"/>
        <v>719.29019915316053</v>
      </c>
      <c r="F176" s="137">
        <f t="shared" si="16"/>
        <v>1070.3658824289289</v>
      </c>
      <c r="G176" s="136">
        <f t="shared" si="17"/>
        <v>71917.058064798883</v>
      </c>
    </row>
    <row r="177" spans="1:7" x14ac:dyDescent="0.25">
      <c r="A177" s="134">
        <f t="shared" si="18"/>
        <v>50375</v>
      </c>
      <c r="B177" s="135">
        <f t="shared" si="19"/>
        <v>161</v>
      </c>
      <c r="C177" s="136">
        <f t="shared" si="20"/>
        <v>71917.058064798883</v>
      </c>
      <c r="D177" s="137">
        <f t="shared" si="14"/>
        <v>347.59911397986144</v>
      </c>
      <c r="E177" s="137">
        <f t="shared" si="15"/>
        <v>722.76676844906751</v>
      </c>
      <c r="F177" s="137">
        <f t="shared" si="16"/>
        <v>1070.3658824289289</v>
      </c>
      <c r="G177" s="136">
        <f t="shared" si="17"/>
        <v>71194.291296349809</v>
      </c>
    </row>
    <row r="178" spans="1:7" x14ac:dyDescent="0.25">
      <c r="A178" s="134">
        <f t="shared" si="18"/>
        <v>50406</v>
      </c>
      <c r="B178" s="135">
        <f t="shared" si="19"/>
        <v>162</v>
      </c>
      <c r="C178" s="136">
        <f t="shared" si="20"/>
        <v>71194.291296349809</v>
      </c>
      <c r="D178" s="137">
        <f t="shared" si="14"/>
        <v>344.10574126569099</v>
      </c>
      <c r="E178" s="137">
        <f t="shared" si="15"/>
        <v>726.26014116323802</v>
      </c>
      <c r="F178" s="137">
        <f t="shared" si="16"/>
        <v>1070.3658824289291</v>
      </c>
      <c r="G178" s="136">
        <f t="shared" si="17"/>
        <v>70468.031155186574</v>
      </c>
    </row>
    <row r="179" spans="1:7" x14ac:dyDescent="0.25">
      <c r="A179" s="134">
        <f t="shared" si="18"/>
        <v>50437</v>
      </c>
      <c r="B179" s="135">
        <f t="shared" si="19"/>
        <v>163</v>
      </c>
      <c r="C179" s="136">
        <f t="shared" si="20"/>
        <v>70468.031155186574</v>
      </c>
      <c r="D179" s="137">
        <f t="shared" si="14"/>
        <v>340.59548391673525</v>
      </c>
      <c r="E179" s="137">
        <f t="shared" si="15"/>
        <v>729.77039851219354</v>
      </c>
      <c r="F179" s="137">
        <f t="shared" si="16"/>
        <v>1070.3658824289287</v>
      </c>
      <c r="G179" s="136">
        <f t="shared" si="17"/>
        <v>69738.260756674383</v>
      </c>
    </row>
    <row r="180" spans="1:7" x14ac:dyDescent="0.25">
      <c r="A180" s="134">
        <f t="shared" si="18"/>
        <v>50465</v>
      </c>
      <c r="B180" s="135">
        <f t="shared" si="19"/>
        <v>164</v>
      </c>
      <c r="C180" s="136">
        <f t="shared" si="20"/>
        <v>69738.260756674383</v>
      </c>
      <c r="D180" s="137">
        <f t="shared" si="14"/>
        <v>337.06826032392632</v>
      </c>
      <c r="E180" s="137">
        <f t="shared" si="15"/>
        <v>733.29762210500246</v>
      </c>
      <c r="F180" s="137">
        <f t="shared" si="16"/>
        <v>1070.3658824289287</v>
      </c>
      <c r="G180" s="136">
        <f t="shared" si="17"/>
        <v>69004.963134569378</v>
      </c>
    </row>
    <row r="181" spans="1:7" x14ac:dyDescent="0.25">
      <c r="A181" s="134">
        <f t="shared" si="18"/>
        <v>50496</v>
      </c>
      <c r="B181" s="135">
        <f t="shared" si="19"/>
        <v>165</v>
      </c>
      <c r="C181" s="136">
        <f t="shared" si="20"/>
        <v>69004.963134569378</v>
      </c>
      <c r="D181" s="137">
        <f t="shared" si="14"/>
        <v>333.52398848375213</v>
      </c>
      <c r="E181" s="137">
        <f t="shared" si="15"/>
        <v>736.84189394517671</v>
      </c>
      <c r="F181" s="137">
        <f t="shared" si="16"/>
        <v>1070.3658824289289</v>
      </c>
      <c r="G181" s="136">
        <f t="shared" si="17"/>
        <v>68268.121240624198</v>
      </c>
    </row>
    <row r="182" spans="1:7" x14ac:dyDescent="0.25">
      <c r="A182" s="134">
        <f t="shared" si="18"/>
        <v>50526</v>
      </c>
      <c r="B182" s="135">
        <f t="shared" si="19"/>
        <v>166</v>
      </c>
      <c r="C182" s="136">
        <f t="shared" si="20"/>
        <v>68268.121240624198</v>
      </c>
      <c r="D182" s="137">
        <f t="shared" si="14"/>
        <v>329.96258599635047</v>
      </c>
      <c r="E182" s="137">
        <f t="shared" si="15"/>
        <v>740.40329643257849</v>
      </c>
      <c r="F182" s="137">
        <f t="shared" si="16"/>
        <v>1070.3658824289289</v>
      </c>
      <c r="G182" s="136">
        <f t="shared" si="17"/>
        <v>67527.717944191623</v>
      </c>
    </row>
    <row r="183" spans="1:7" x14ac:dyDescent="0.25">
      <c r="A183" s="134">
        <f t="shared" si="18"/>
        <v>50557</v>
      </c>
      <c r="B183" s="135">
        <f t="shared" si="19"/>
        <v>167</v>
      </c>
      <c r="C183" s="136">
        <f t="shared" si="20"/>
        <v>67527.717944191623</v>
      </c>
      <c r="D183" s="137">
        <f t="shared" si="14"/>
        <v>326.38397006359298</v>
      </c>
      <c r="E183" s="137">
        <f t="shared" si="15"/>
        <v>743.98191236533592</v>
      </c>
      <c r="F183" s="137">
        <f t="shared" si="16"/>
        <v>1070.3658824289289</v>
      </c>
      <c r="G183" s="136">
        <f t="shared" si="17"/>
        <v>66783.736031826294</v>
      </c>
    </row>
    <row r="184" spans="1:7" x14ac:dyDescent="0.25">
      <c r="A184" s="134">
        <f t="shared" si="18"/>
        <v>50587</v>
      </c>
      <c r="B184" s="135">
        <f t="shared" si="19"/>
        <v>168</v>
      </c>
      <c r="C184" s="136">
        <f t="shared" si="20"/>
        <v>66783.736031826294</v>
      </c>
      <c r="D184" s="137">
        <f t="shared" si="14"/>
        <v>322.78805748716053</v>
      </c>
      <c r="E184" s="137">
        <f t="shared" si="15"/>
        <v>747.5778249417682</v>
      </c>
      <c r="F184" s="137">
        <f t="shared" si="16"/>
        <v>1070.3658824289287</v>
      </c>
      <c r="G184" s="136">
        <f t="shared" si="17"/>
        <v>66036.158206884531</v>
      </c>
    </row>
    <row r="185" spans="1:7" x14ac:dyDescent="0.25">
      <c r="A185" s="134">
        <f t="shared" si="18"/>
        <v>50618</v>
      </c>
      <c r="B185" s="135">
        <f t="shared" si="19"/>
        <v>169</v>
      </c>
      <c r="C185" s="136">
        <f t="shared" si="20"/>
        <v>66036.158206884531</v>
      </c>
      <c r="D185" s="137">
        <f t="shared" si="14"/>
        <v>319.17476466660867</v>
      </c>
      <c r="E185" s="137">
        <f t="shared" si="15"/>
        <v>751.19111776232012</v>
      </c>
      <c r="F185" s="137">
        <f t="shared" si="16"/>
        <v>1070.3658824289287</v>
      </c>
      <c r="G185" s="136">
        <f t="shared" si="17"/>
        <v>65284.967089122212</v>
      </c>
    </row>
    <row r="186" spans="1:7" x14ac:dyDescent="0.25">
      <c r="A186" s="134">
        <f t="shared" si="18"/>
        <v>50649</v>
      </c>
      <c r="B186" s="135">
        <f t="shared" si="19"/>
        <v>170</v>
      </c>
      <c r="C186" s="136">
        <f t="shared" si="20"/>
        <v>65284.967089122212</v>
      </c>
      <c r="D186" s="137">
        <f t="shared" si="14"/>
        <v>315.54400759742413</v>
      </c>
      <c r="E186" s="137">
        <f t="shared" si="15"/>
        <v>754.82187483150472</v>
      </c>
      <c r="F186" s="137">
        <f t="shared" si="16"/>
        <v>1070.3658824289289</v>
      </c>
      <c r="G186" s="136">
        <f t="shared" si="17"/>
        <v>64530.145214290707</v>
      </c>
    </row>
    <row r="187" spans="1:7" x14ac:dyDescent="0.25">
      <c r="A187" s="134">
        <f t="shared" si="18"/>
        <v>50679</v>
      </c>
      <c r="B187" s="135">
        <f t="shared" si="19"/>
        <v>171</v>
      </c>
      <c r="C187" s="136">
        <f t="shared" si="20"/>
        <v>64530.145214290707</v>
      </c>
      <c r="D187" s="137">
        <f t="shared" si="14"/>
        <v>311.8957018690719</v>
      </c>
      <c r="E187" s="137">
        <f t="shared" si="15"/>
        <v>758.470180559857</v>
      </c>
      <c r="F187" s="137">
        <f t="shared" si="16"/>
        <v>1070.3658824289289</v>
      </c>
      <c r="G187" s="136">
        <f t="shared" si="17"/>
        <v>63771.675033730848</v>
      </c>
    </row>
    <row r="188" spans="1:7" x14ac:dyDescent="0.25">
      <c r="A188" s="134">
        <f t="shared" si="18"/>
        <v>50710</v>
      </c>
      <c r="B188" s="135">
        <f t="shared" si="19"/>
        <v>172</v>
      </c>
      <c r="C188" s="136">
        <f t="shared" si="20"/>
        <v>63771.675033730848</v>
      </c>
      <c r="D188" s="137">
        <f t="shared" si="14"/>
        <v>308.22976266303255</v>
      </c>
      <c r="E188" s="137">
        <f t="shared" si="15"/>
        <v>762.13611976589641</v>
      </c>
      <c r="F188" s="137">
        <f t="shared" si="16"/>
        <v>1070.3658824289289</v>
      </c>
      <c r="G188" s="136">
        <f t="shared" si="17"/>
        <v>63009.538913964949</v>
      </c>
    </row>
    <row r="189" spans="1:7" x14ac:dyDescent="0.25">
      <c r="A189" s="134">
        <f t="shared" si="18"/>
        <v>50740</v>
      </c>
      <c r="B189" s="135">
        <f t="shared" si="19"/>
        <v>173</v>
      </c>
      <c r="C189" s="136">
        <f t="shared" si="20"/>
        <v>63009.538913964949</v>
      </c>
      <c r="D189" s="137">
        <f t="shared" si="14"/>
        <v>304.54610475083075</v>
      </c>
      <c r="E189" s="137">
        <f t="shared" si="15"/>
        <v>765.81977767809815</v>
      </c>
      <c r="F189" s="137">
        <f t="shared" si="16"/>
        <v>1070.3658824289289</v>
      </c>
      <c r="G189" s="136">
        <f t="shared" si="17"/>
        <v>62243.719136286847</v>
      </c>
    </row>
    <row r="190" spans="1:7" x14ac:dyDescent="0.25">
      <c r="A190" s="134">
        <f t="shared" si="18"/>
        <v>50771</v>
      </c>
      <c r="B190" s="135">
        <f t="shared" si="19"/>
        <v>174</v>
      </c>
      <c r="C190" s="136">
        <f t="shared" si="20"/>
        <v>62243.719136286847</v>
      </c>
      <c r="D190" s="137">
        <f t="shared" si="14"/>
        <v>300.84464249205325</v>
      </c>
      <c r="E190" s="137">
        <f t="shared" si="15"/>
        <v>769.52123993687565</v>
      </c>
      <c r="F190" s="137">
        <f t="shared" si="16"/>
        <v>1070.3658824289289</v>
      </c>
      <c r="G190" s="136">
        <f t="shared" si="17"/>
        <v>61474.197896349971</v>
      </c>
    </row>
    <row r="191" spans="1:7" x14ac:dyDescent="0.25">
      <c r="A191" s="134">
        <f t="shared" si="18"/>
        <v>50802</v>
      </c>
      <c r="B191" s="135">
        <f t="shared" si="19"/>
        <v>175</v>
      </c>
      <c r="C191" s="136">
        <f t="shared" si="20"/>
        <v>61474.197896349971</v>
      </c>
      <c r="D191" s="137">
        <f t="shared" si="14"/>
        <v>297.12528983235831</v>
      </c>
      <c r="E191" s="137">
        <f t="shared" si="15"/>
        <v>773.24059259657054</v>
      </c>
      <c r="F191" s="137">
        <f t="shared" si="16"/>
        <v>1070.3658824289289</v>
      </c>
      <c r="G191" s="136">
        <f t="shared" si="17"/>
        <v>60700.957303753399</v>
      </c>
    </row>
    <row r="192" spans="1:7" x14ac:dyDescent="0.25">
      <c r="A192" s="134">
        <f t="shared" si="18"/>
        <v>50830</v>
      </c>
      <c r="B192" s="135">
        <f t="shared" si="19"/>
        <v>176</v>
      </c>
      <c r="C192" s="136">
        <f t="shared" si="20"/>
        <v>60700.957303753399</v>
      </c>
      <c r="D192" s="137">
        <f t="shared" si="14"/>
        <v>293.387960301475</v>
      </c>
      <c r="E192" s="137">
        <f t="shared" si="15"/>
        <v>776.97792212745389</v>
      </c>
      <c r="F192" s="137">
        <f t="shared" si="16"/>
        <v>1070.3658824289289</v>
      </c>
      <c r="G192" s="136">
        <f t="shared" si="17"/>
        <v>59923.979381625948</v>
      </c>
    </row>
    <row r="193" spans="1:7" x14ac:dyDescent="0.25">
      <c r="A193" s="134">
        <f t="shared" si="18"/>
        <v>50861</v>
      </c>
      <c r="B193" s="135">
        <f t="shared" si="19"/>
        <v>177</v>
      </c>
      <c r="C193" s="136">
        <f t="shared" si="20"/>
        <v>59923.979381625948</v>
      </c>
      <c r="D193" s="137">
        <f t="shared" si="14"/>
        <v>289.63256701119218</v>
      </c>
      <c r="E193" s="137">
        <f t="shared" si="15"/>
        <v>780.73331541773666</v>
      </c>
      <c r="F193" s="137">
        <f t="shared" si="16"/>
        <v>1070.3658824289289</v>
      </c>
      <c r="G193" s="136">
        <f t="shared" si="17"/>
        <v>59143.246066208209</v>
      </c>
    </row>
    <row r="194" spans="1:7" x14ac:dyDescent="0.25">
      <c r="A194" s="134">
        <f t="shared" si="18"/>
        <v>50891</v>
      </c>
      <c r="B194" s="135">
        <f t="shared" si="19"/>
        <v>178</v>
      </c>
      <c r="C194" s="136">
        <f t="shared" si="20"/>
        <v>59143.246066208209</v>
      </c>
      <c r="D194" s="137">
        <f t="shared" si="14"/>
        <v>285.85902265333982</v>
      </c>
      <c r="E194" s="137">
        <f t="shared" si="15"/>
        <v>784.50685977558908</v>
      </c>
      <c r="F194" s="137">
        <f t="shared" si="16"/>
        <v>1070.3658824289289</v>
      </c>
      <c r="G194" s="136">
        <f t="shared" si="17"/>
        <v>58358.73920643262</v>
      </c>
    </row>
    <row r="195" spans="1:7" x14ac:dyDescent="0.25">
      <c r="A195" s="134">
        <f t="shared" si="18"/>
        <v>50922</v>
      </c>
      <c r="B195" s="135">
        <f t="shared" si="19"/>
        <v>179</v>
      </c>
      <c r="C195" s="136">
        <f t="shared" si="20"/>
        <v>58358.73920643262</v>
      </c>
      <c r="D195" s="137">
        <f t="shared" si="14"/>
        <v>282.06723949775784</v>
      </c>
      <c r="E195" s="137">
        <f t="shared" si="15"/>
        <v>788.29864293117089</v>
      </c>
      <c r="F195" s="137">
        <f t="shared" si="16"/>
        <v>1070.3658824289287</v>
      </c>
      <c r="G195" s="136">
        <f t="shared" si="17"/>
        <v>57570.440563501448</v>
      </c>
    </row>
    <row r="196" spans="1:7" x14ac:dyDescent="0.25">
      <c r="A196" s="134">
        <f t="shared" si="18"/>
        <v>50952</v>
      </c>
      <c r="B196" s="135">
        <f t="shared" si="19"/>
        <v>180</v>
      </c>
      <c r="C196" s="136">
        <f t="shared" si="20"/>
        <v>57570.440563501448</v>
      </c>
      <c r="D196" s="137">
        <f t="shared" si="14"/>
        <v>278.25712939025721</v>
      </c>
      <c r="E196" s="137">
        <f t="shared" si="15"/>
        <v>792.10875303867181</v>
      </c>
      <c r="F196" s="137">
        <f t="shared" si="16"/>
        <v>1070.3658824289291</v>
      </c>
      <c r="G196" s="136">
        <f t="shared" si="17"/>
        <v>56778.331810462776</v>
      </c>
    </row>
    <row r="197" spans="1:7" x14ac:dyDescent="0.25">
      <c r="A197" s="134">
        <f t="shared" si="18"/>
        <v>50983</v>
      </c>
      <c r="B197" s="135">
        <f t="shared" si="19"/>
        <v>181</v>
      </c>
      <c r="C197" s="136">
        <f t="shared" si="20"/>
        <v>56778.331810462776</v>
      </c>
      <c r="D197" s="137">
        <f t="shared" si="14"/>
        <v>274.42860375057023</v>
      </c>
      <c r="E197" s="137">
        <f t="shared" si="15"/>
        <v>795.93727867835867</v>
      </c>
      <c r="F197" s="137">
        <f t="shared" si="16"/>
        <v>1070.3658824289289</v>
      </c>
      <c r="G197" s="136">
        <f t="shared" si="17"/>
        <v>55982.394531784419</v>
      </c>
    </row>
    <row r="198" spans="1:7" x14ac:dyDescent="0.25">
      <c r="A198" s="134">
        <f t="shared" si="18"/>
        <v>51014</v>
      </c>
      <c r="B198" s="135">
        <f t="shared" si="19"/>
        <v>182</v>
      </c>
      <c r="C198" s="136">
        <f t="shared" si="20"/>
        <v>55982.394531784419</v>
      </c>
      <c r="D198" s="137">
        <f t="shared" si="14"/>
        <v>270.5815735702916</v>
      </c>
      <c r="E198" s="137">
        <f t="shared" si="15"/>
        <v>799.78430885863736</v>
      </c>
      <c r="F198" s="137">
        <f t="shared" si="16"/>
        <v>1070.3658824289289</v>
      </c>
      <c r="G198" s="136">
        <f t="shared" si="17"/>
        <v>55182.610222925781</v>
      </c>
    </row>
    <row r="199" spans="1:7" x14ac:dyDescent="0.25">
      <c r="A199" s="134">
        <f t="shared" si="18"/>
        <v>51044</v>
      </c>
      <c r="B199" s="135">
        <f t="shared" si="19"/>
        <v>183</v>
      </c>
      <c r="C199" s="136">
        <f t="shared" si="20"/>
        <v>55182.610222925781</v>
      </c>
      <c r="D199" s="137">
        <f t="shared" si="14"/>
        <v>266.71594941080815</v>
      </c>
      <c r="E199" s="137">
        <f t="shared" si="15"/>
        <v>803.64993301812069</v>
      </c>
      <c r="F199" s="137">
        <f t="shared" si="16"/>
        <v>1070.3658824289289</v>
      </c>
      <c r="G199" s="136">
        <f t="shared" si="17"/>
        <v>54378.960289907664</v>
      </c>
    </row>
    <row r="200" spans="1:7" x14ac:dyDescent="0.25">
      <c r="A200" s="134">
        <f t="shared" si="18"/>
        <v>51075</v>
      </c>
      <c r="B200" s="135">
        <f t="shared" si="19"/>
        <v>184</v>
      </c>
      <c r="C200" s="136">
        <f t="shared" si="20"/>
        <v>54378.960289907664</v>
      </c>
      <c r="D200" s="137">
        <f t="shared" si="14"/>
        <v>262.83164140122051</v>
      </c>
      <c r="E200" s="137">
        <f t="shared" si="15"/>
        <v>807.53424102770839</v>
      </c>
      <c r="F200" s="137">
        <f t="shared" si="16"/>
        <v>1070.3658824289289</v>
      </c>
      <c r="G200" s="136">
        <f t="shared" si="17"/>
        <v>53571.426048879955</v>
      </c>
    </row>
    <row r="201" spans="1:7" x14ac:dyDescent="0.25">
      <c r="A201" s="134">
        <f t="shared" si="18"/>
        <v>51105</v>
      </c>
      <c r="B201" s="135">
        <f t="shared" si="19"/>
        <v>185</v>
      </c>
      <c r="C201" s="136">
        <f t="shared" si="20"/>
        <v>53571.426048879955</v>
      </c>
      <c r="D201" s="137">
        <f t="shared" si="14"/>
        <v>258.92855923625331</v>
      </c>
      <c r="E201" s="137">
        <f t="shared" si="15"/>
        <v>811.43732319267554</v>
      </c>
      <c r="F201" s="137">
        <f t="shared" si="16"/>
        <v>1070.3658824289289</v>
      </c>
      <c r="G201" s="136">
        <f t="shared" si="17"/>
        <v>52759.988725687283</v>
      </c>
    </row>
    <row r="202" spans="1:7" x14ac:dyDescent="0.25">
      <c r="A202" s="134">
        <f t="shared" si="18"/>
        <v>51136</v>
      </c>
      <c r="B202" s="135">
        <f t="shared" si="19"/>
        <v>186</v>
      </c>
      <c r="C202" s="136">
        <f t="shared" si="20"/>
        <v>52759.988725687283</v>
      </c>
      <c r="D202" s="137">
        <f t="shared" si="14"/>
        <v>255.00661217415535</v>
      </c>
      <c r="E202" s="137">
        <f t="shared" si="15"/>
        <v>815.35927025477349</v>
      </c>
      <c r="F202" s="137">
        <f t="shared" si="16"/>
        <v>1070.3658824289289</v>
      </c>
      <c r="G202" s="136">
        <f t="shared" si="17"/>
        <v>51944.629455432507</v>
      </c>
    </row>
    <row r="203" spans="1:7" x14ac:dyDescent="0.25">
      <c r="A203" s="134">
        <f t="shared" si="18"/>
        <v>51167</v>
      </c>
      <c r="B203" s="135">
        <f t="shared" si="19"/>
        <v>187</v>
      </c>
      <c r="C203" s="136">
        <f t="shared" si="20"/>
        <v>51944.629455432507</v>
      </c>
      <c r="D203" s="137">
        <f t="shared" si="14"/>
        <v>251.06570903459061</v>
      </c>
      <c r="E203" s="137">
        <f t="shared" si="15"/>
        <v>819.30017339433834</v>
      </c>
      <c r="F203" s="137">
        <f t="shared" si="16"/>
        <v>1070.3658824289289</v>
      </c>
      <c r="G203" s="136">
        <f t="shared" si="17"/>
        <v>51125.329282038168</v>
      </c>
    </row>
    <row r="204" spans="1:7" x14ac:dyDescent="0.25">
      <c r="A204" s="134">
        <f t="shared" si="18"/>
        <v>51196</v>
      </c>
      <c r="B204" s="135">
        <f t="shared" si="19"/>
        <v>188</v>
      </c>
      <c r="C204" s="136">
        <f t="shared" si="20"/>
        <v>51125.329282038168</v>
      </c>
      <c r="D204" s="137">
        <f t="shared" si="14"/>
        <v>247.105758196518</v>
      </c>
      <c r="E204" s="137">
        <f t="shared" si="15"/>
        <v>823.26012423241093</v>
      </c>
      <c r="F204" s="137">
        <f t="shared" si="16"/>
        <v>1070.3658824289289</v>
      </c>
      <c r="G204" s="136">
        <f t="shared" si="17"/>
        <v>50302.069157805759</v>
      </c>
    </row>
    <row r="205" spans="1:7" x14ac:dyDescent="0.25">
      <c r="A205" s="134">
        <f t="shared" si="18"/>
        <v>51227</v>
      </c>
      <c r="B205" s="135">
        <f t="shared" si="19"/>
        <v>189</v>
      </c>
      <c r="C205" s="136">
        <f t="shared" si="20"/>
        <v>50302.069157805759</v>
      </c>
      <c r="D205" s="137">
        <f t="shared" si="14"/>
        <v>243.12666759606131</v>
      </c>
      <c r="E205" s="137">
        <f t="shared" si="15"/>
        <v>827.23921483286756</v>
      </c>
      <c r="F205" s="137">
        <f t="shared" si="16"/>
        <v>1070.3658824289289</v>
      </c>
      <c r="G205" s="136">
        <f t="shared" si="17"/>
        <v>49474.829942972894</v>
      </c>
    </row>
    <row r="206" spans="1:7" x14ac:dyDescent="0.25">
      <c r="A206" s="134">
        <f t="shared" si="18"/>
        <v>51257</v>
      </c>
      <c r="B206" s="135">
        <f t="shared" si="19"/>
        <v>190</v>
      </c>
      <c r="C206" s="136">
        <f t="shared" si="20"/>
        <v>49474.829942972894</v>
      </c>
      <c r="D206" s="137">
        <f t="shared" si="14"/>
        <v>239.12834472436913</v>
      </c>
      <c r="E206" s="137">
        <f t="shared" si="15"/>
        <v>831.23753770455971</v>
      </c>
      <c r="F206" s="137">
        <f t="shared" si="16"/>
        <v>1070.3658824289289</v>
      </c>
      <c r="G206" s="136">
        <f t="shared" si="17"/>
        <v>48643.592405268333</v>
      </c>
    </row>
    <row r="207" spans="1:7" x14ac:dyDescent="0.25">
      <c r="A207" s="134">
        <f t="shared" si="18"/>
        <v>51288</v>
      </c>
      <c r="B207" s="135">
        <f t="shared" si="19"/>
        <v>191</v>
      </c>
      <c r="C207" s="136">
        <f t="shared" si="20"/>
        <v>48643.592405268333</v>
      </c>
      <c r="D207" s="137">
        <f t="shared" si="14"/>
        <v>235.11069662546376</v>
      </c>
      <c r="E207" s="137">
        <f t="shared" si="15"/>
        <v>835.25518580346511</v>
      </c>
      <c r="F207" s="137">
        <f t="shared" si="16"/>
        <v>1070.3658824289289</v>
      </c>
      <c r="G207" s="136">
        <f t="shared" si="17"/>
        <v>47808.337219464869</v>
      </c>
    </row>
    <row r="208" spans="1:7" x14ac:dyDescent="0.25">
      <c r="A208" s="134">
        <f t="shared" si="18"/>
        <v>51318</v>
      </c>
      <c r="B208" s="135">
        <f t="shared" si="19"/>
        <v>192</v>
      </c>
      <c r="C208" s="136">
        <f t="shared" si="20"/>
        <v>47808.337219464869</v>
      </c>
      <c r="D208" s="137">
        <f t="shared" si="14"/>
        <v>231.07362989408031</v>
      </c>
      <c r="E208" s="137">
        <f t="shared" si="15"/>
        <v>839.29225253484844</v>
      </c>
      <c r="F208" s="137">
        <f t="shared" si="16"/>
        <v>1070.3658824289287</v>
      </c>
      <c r="G208" s="136">
        <f t="shared" si="17"/>
        <v>46969.044966930021</v>
      </c>
    </row>
    <row r="209" spans="1:7" x14ac:dyDescent="0.25">
      <c r="A209" s="134">
        <f t="shared" si="18"/>
        <v>51349</v>
      </c>
      <c r="B209" s="135">
        <f t="shared" si="19"/>
        <v>193</v>
      </c>
      <c r="C209" s="136">
        <f t="shared" si="20"/>
        <v>46969.044966930021</v>
      </c>
      <c r="D209" s="137">
        <f t="shared" si="14"/>
        <v>227.01705067349522</v>
      </c>
      <c r="E209" s="137">
        <f t="shared" si="15"/>
        <v>843.34883175543359</v>
      </c>
      <c r="F209" s="137">
        <f t="shared" si="16"/>
        <v>1070.3658824289289</v>
      </c>
      <c r="G209" s="136">
        <f t="shared" si="17"/>
        <v>46125.696135174585</v>
      </c>
    </row>
    <row r="210" spans="1:7" x14ac:dyDescent="0.25">
      <c r="A210" s="134">
        <f t="shared" si="18"/>
        <v>51380</v>
      </c>
      <c r="B210" s="135">
        <f t="shared" si="19"/>
        <v>194</v>
      </c>
      <c r="C210" s="136">
        <f t="shared" si="20"/>
        <v>46125.696135174585</v>
      </c>
      <c r="D210" s="137">
        <f t="shared" ref="D210:D273" si="21">IF(B210="","",IPMT($E$13/12,B210,$E$7,-$E$11,$E$12,0))</f>
        <v>222.94086465334394</v>
      </c>
      <c r="E210" s="137">
        <f t="shared" ref="E210:E273" si="22">IF(B210="","",PPMT($E$13/12,B210,$E$7,-$E$11,$E$12,0))</f>
        <v>847.42501777558505</v>
      </c>
      <c r="F210" s="137">
        <f t="shared" ref="F210:F273" si="23">IF(B210="","",SUM(D210:E210))</f>
        <v>1070.3658824289289</v>
      </c>
      <c r="G210" s="136">
        <f t="shared" ref="G210:G273" si="24">IF(B210="","",SUM(C210)-SUM(E210))</f>
        <v>45278.271117399003</v>
      </c>
    </row>
    <row r="211" spans="1:7" x14ac:dyDescent="0.25">
      <c r="A211" s="134">
        <f t="shared" ref="A211:A274" si="25">IF(B211="","",EDATE(A210,1))</f>
        <v>51410</v>
      </c>
      <c r="B211" s="135">
        <f t="shared" ref="B211:B274" si="26">IF(B210="","",IF(SUM(B210)+1&lt;=$E$7,SUM(B210)+1,""))</f>
        <v>195</v>
      </c>
      <c r="C211" s="136">
        <f t="shared" ref="C211:C274" si="27">IF(B211="","",G210)</f>
        <v>45278.271117399003</v>
      </c>
      <c r="D211" s="137">
        <f t="shared" si="21"/>
        <v>218.84497706742866</v>
      </c>
      <c r="E211" s="137">
        <f t="shared" si="22"/>
        <v>851.52090536150024</v>
      </c>
      <c r="F211" s="137">
        <f t="shared" si="23"/>
        <v>1070.3658824289289</v>
      </c>
      <c r="G211" s="136">
        <f t="shared" si="24"/>
        <v>44426.750212037499</v>
      </c>
    </row>
    <row r="212" spans="1:7" x14ac:dyDescent="0.25">
      <c r="A212" s="134">
        <f t="shared" si="25"/>
        <v>51441</v>
      </c>
      <c r="B212" s="135">
        <f t="shared" si="26"/>
        <v>196</v>
      </c>
      <c r="C212" s="136">
        <f t="shared" si="27"/>
        <v>44426.750212037499</v>
      </c>
      <c r="D212" s="137">
        <f t="shared" si="21"/>
        <v>214.72929269151473</v>
      </c>
      <c r="E212" s="137">
        <f t="shared" si="22"/>
        <v>855.63658973741417</v>
      </c>
      <c r="F212" s="137">
        <f t="shared" si="23"/>
        <v>1070.3658824289289</v>
      </c>
      <c r="G212" s="136">
        <f t="shared" si="24"/>
        <v>43571.113622300087</v>
      </c>
    </row>
    <row r="213" spans="1:7" x14ac:dyDescent="0.25">
      <c r="A213" s="134">
        <f t="shared" si="25"/>
        <v>51471</v>
      </c>
      <c r="B213" s="135">
        <f t="shared" si="26"/>
        <v>197</v>
      </c>
      <c r="C213" s="136">
        <f t="shared" si="27"/>
        <v>43571.113622300087</v>
      </c>
      <c r="D213" s="137">
        <f t="shared" si="21"/>
        <v>210.59371584111719</v>
      </c>
      <c r="E213" s="137">
        <f t="shared" si="22"/>
        <v>859.77216658781163</v>
      </c>
      <c r="F213" s="137">
        <f t="shared" si="23"/>
        <v>1070.3658824289289</v>
      </c>
      <c r="G213" s="136">
        <f t="shared" si="24"/>
        <v>42711.341455712274</v>
      </c>
    </row>
    <row r="214" spans="1:7" x14ac:dyDescent="0.25">
      <c r="A214" s="134">
        <f t="shared" si="25"/>
        <v>51502</v>
      </c>
      <c r="B214" s="135">
        <f t="shared" si="26"/>
        <v>198</v>
      </c>
      <c r="C214" s="136">
        <f t="shared" si="27"/>
        <v>42711.341455712274</v>
      </c>
      <c r="D214" s="137">
        <f t="shared" si="21"/>
        <v>206.43815036927612</v>
      </c>
      <c r="E214" s="137">
        <f t="shared" si="22"/>
        <v>863.92773205965273</v>
      </c>
      <c r="F214" s="137">
        <f t="shared" si="23"/>
        <v>1070.3658824289289</v>
      </c>
      <c r="G214" s="136">
        <f t="shared" si="24"/>
        <v>41847.413723652622</v>
      </c>
    </row>
    <row r="215" spans="1:7" x14ac:dyDescent="0.25">
      <c r="A215" s="134">
        <f t="shared" si="25"/>
        <v>51533</v>
      </c>
      <c r="B215" s="135">
        <f t="shared" si="26"/>
        <v>199</v>
      </c>
      <c r="C215" s="136">
        <f t="shared" si="27"/>
        <v>41847.413723652622</v>
      </c>
      <c r="D215" s="137">
        <f t="shared" si="21"/>
        <v>202.26249966432113</v>
      </c>
      <c r="E215" s="137">
        <f t="shared" si="22"/>
        <v>868.10338276460766</v>
      </c>
      <c r="F215" s="137">
        <f t="shared" si="23"/>
        <v>1070.3658824289287</v>
      </c>
      <c r="G215" s="136">
        <f t="shared" si="24"/>
        <v>40979.310340888012</v>
      </c>
    </row>
    <row r="216" spans="1:7" x14ac:dyDescent="0.25">
      <c r="A216" s="134">
        <f t="shared" si="25"/>
        <v>51561</v>
      </c>
      <c r="B216" s="135">
        <f t="shared" si="26"/>
        <v>200</v>
      </c>
      <c r="C216" s="136">
        <f t="shared" si="27"/>
        <v>40979.310340888012</v>
      </c>
      <c r="D216" s="137">
        <f t="shared" si="21"/>
        <v>198.06666664762551</v>
      </c>
      <c r="E216" s="137">
        <f t="shared" si="22"/>
        <v>872.29921578130336</v>
      </c>
      <c r="F216" s="137">
        <f t="shared" si="23"/>
        <v>1070.3658824289289</v>
      </c>
      <c r="G216" s="136">
        <f t="shared" si="24"/>
        <v>40107.011125106706</v>
      </c>
    </row>
    <row r="217" spans="1:7" x14ac:dyDescent="0.25">
      <c r="A217" s="134">
        <f t="shared" si="25"/>
        <v>51592</v>
      </c>
      <c r="B217" s="135">
        <f t="shared" si="26"/>
        <v>201</v>
      </c>
      <c r="C217" s="136">
        <f t="shared" si="27"/>
        <v>40107.011125106706</v>
      </c>
      <c r="D217" s="137">
        <f t="shared" si="21"/>
        <v>193.85055377134927</v>
      </c>
      <c r="E217" s="137">
        <f t="shared" si="22"/>
        <v>876.51532865757963</v>
      </c>
      <c r="F217" s="137">
        <f t="shared" si="23"/>
        <v>1070.3658824289289</v>
      </c>
      <c r="G217" s="136">
        <f t="shared" si="24"/>
        <v>39230.495796449126</v>
      </c>
    </row>
    <row r="218" spans="1:7" x14ac:dyDescent="0.25">
      <c r="A218" s="134">
        <f t="shared" si="25"/>
        <v>51622</v>
      </c>
      <c r="B218" s="135">
        <f t="shared" si="26"/>
        <v>202</v>
      </c>
      <c r="C218" s="136">
        <f t="shared" si="27"/>
        <v>39230.495796449126</v>
      </c>
      <c r="D218" s="137">
        <f t="shared" si="21"/>
        <v>189.61406301617092</v>
      </c>
      <c r="E218" s="137">
        <f t="shared" si="22"/>
        <v>880.75181941275798</v>
      </c>
      <c r="F218" s="137">
        <f t="shared" si="23"/>
        <v>1070.3658824289289</v>
      </c>
      <c r="G218" s="136">
        <f t="shared" si="24"/>
        <v>38349.743977036371</v>
      </c>
    </row>
    <row r="219" spans="1:7" x14ac:dyDescent="0.25">
      <c r="A219" s="134">
        <f t="shared" si="25"/>
        <v>51653</v>
      </c>
      <c r="B219" s="135">
        <f t="shared" si="26"/>
        <v>203</v>
      </c>
      <c r="C219" s="136">
        <f t="shared" si="27"/>
        <v>38349.743977036371</v>
      </c>
      <c r="D219" s="137">
        <f t="shared" si="21"/>
        <v>185.35709588900929</v>
      </c>
      <c r="E219" s="137">
        <f t="shared" si="22"/>
        <v>885.00878653991958</v>
      </c>
      <c r="F219" s="137">
        <f t="shared" si="23"/>
        <v>1070.3658824289289</v>
      </c>
      <c r="G219" s="136">
        <f t="shared" si="24"/>
        <v>37464.735190496453</v>
      </c>
    </row>
    <row r="220" spans="1:7" x14ac:dyDescent="0.25">
      <c r="A220" s="134">
        <f t="shared" si="25"/>
        <v>51683</v>
      </c>
      <c r="B220" s="135">
        <f t="shared" si="26"/>
        <v>204</v>
      </c>
      <c r="C220" s="136">
        <f t="shared" si="27"/>
        <v>37464.735190496453</v>
      </c>
      <c r="D220" s="137">
        <f t="shared" si="21"/>
        <v>181.07955342073299</v>
      </c>
      <c r="E220" s="137">
        <f t="shared" si="22"/>
        <v>889.28632900819582</v>
      </c>
      <c r="F220" s="137">
        <f t="shared" si="23"/>
        <v>1070.3658824289289</v>
      </c>
      <c r="G220" s="136">
        <f t="shared" si="24"/>
        <v>36575.448861488258</v>
      </c>
    </row>
    <row r="221" spans="1:7" x14ac:dyDescent="0.25">
      <c r="A221" s="134">
        <f t="shared" si="25"/>
        <v>51714</v>
      </c>
      <c r="B221" s="135">
        <f t="shared" si="26"/>
        <v>205</v>
      </c>
      <c r="C221" s="136">
        <f t="shared" si="27"/>
        <v>36575.448861488258</v>
      </c>
      <c r="D221" s="137">
        <f t="shared" si="21"/>
        <v>176.78133616386003</v>
      </c>
      <c r="E221" s="137">
        <f t="shared" si="22"/>
        <v>893.58454626506887</v>
      </c>
      <c r="F221" s="137">
        <f t="shared" si="23"/>
        <v>1070.3658824289289</v>
      </c>
      <c r="G221" s="136">
        <f t="shared" si="24"/>
        <v>35681.864315223189</v>
      </c>
    </row>
    <row r="222" spans="1:7" x14ac:dyDescent="0.25">
      <c r="A222" s="134">
        <f t="shared" si="25"/>
        <v>51745</v>
      </c>
      <c r="B222" s="135">
        <f t="shared" si="26"/>
        <v>206</v>
      </c>
      <c r="C222" s="136">
        <f t="shared" si="27"/>
        <v>35681.864315223189</v>
      </c>
      <c r="D222" s="137">
        <f t="shared" si="21"/>
        <v>172.46234419024552</v>
      </c>
      <c r="E222" s="137">
        <f t="shared" si="22"/>
        <v>897.90353823868327</v>
      </c>
      <c r="F222" s="137">
        <f t="shared" si="23"/>
        <v>1070.3658824289287</v>
      </c>
      <c r="G222" s="136">
        <f t="shared" si="24"/>
        <v>34783.960776984502</v>
      </c>
    </row>
    <row r="223" spans="1:7" x14ac:dyDescent="0.25">
      <c r="A223" s="134">
        <f t="shared" si="25"/>
        <v>51775</v>
      </c>
      <c r="B223" s="135">
        <f t="shared" si="26"/>
        <v>207</v>
      </c>
      <c r="C223" s="136">
        <f t="shared" si="27"/>
        <v>34783.960776984502</v>
      </c>
      <c r="D223" s="137">
        <f t="shared" si="21"/>
        <v>168.12247708875859</v>
      </c>
      <c r="E223" s="137">
        <f t="shared" si="22"/>
        <v>902.24340534017028</v>
      </c>
      <c r="F223" s="137">
        <f t="shared" si="23"/>
        <v>1070.3658824289289</v>
      </c>
      <c r="G223" s="136">
        <f t="shared" si="24"/>
        <v>33881.717371644336</v>
      </c>
    </row>
    <row r="224" spans="1:7" x14ac:dyDescent="0.25">
      <c r="A224" s="134">
        <f t="shared" si="25"/>
        <v>51806</v>
      </c>
      <c r="B224" s="135">
        <f t="shared" si="26"/>
        <v>208</v>
      </c>
      <c r="C224" s="136">
        <f t="shared" si="27"/>
        <v>33881.717371644336</v>
      </c>
      <c r="D224" s="137">
        <f t="shared" si="21"/>
        <v>163.76163396294777</v>
      </c>
      <c r="E224" s="137">
        <f t="shared" si="22"/>
        <v>906.60424846598119</v>
      </c>
      <c r="F224" s="137">
        <f t="shared" si="23"/>
        <v>1070.3658824289289</v>
      </c>
      <c r="G224" s="136">
        <f t="shared" si="24"/>
        <v>32975.113123178351</v>
      </c>
    </row>
    <row r="225" spans="1:7" x14ac:dyDescent="0.25">
      <c r="A225" s="134">
        <f t="shared" si="25"/>
        <v>51836</v>
      </c>
      <c r="B225" s="135">
        <f t="shared" si="26"/>
        <v>209</v>
      </c>
      <c r="C225" s="136">
        <f t="shared" si="27"/>
        <v>32975.113123178351</v>
      </c>
      <c r="D225" s="137">
        <f t="shared" si="21"/>
        <v>159.37971342869551</v>
      </c>
      <c r="E225" s="137">
        <f t="shared" si="22"/>
        <v>910.9861690002333</v>
      </c>
      <c r="F225" s="137">
        <f t="shared" si="23"/>
        <v>1070.3658824289289</v>
      </c>
      <c r="G225" s="136">
        <f t="shared" si="24"/>
        <v>32064.126954178118</v>
      </c>
    </row>
    <row r="226" spans="1:7" x14ac:dyDescent="0.25">
      <c r="A226" s="134">
        <f t="shared" si="25"/>
        <v>51867</v>
      </c>
      <c r="B226" s="135">
        <f t="shared" si="26"/>
        <v>210</v>
      </c>
      <c r="C226" s="136">
        <f t="shared" si="27"/>
        <v>32064.126954178118</v>
      </c>
      <c r="D226" s="137">
        <f t="shared" si="21"/>
        <v>154.97661361186104</v>
      </c>
      <c r="E226" s="137">
        <f t="shared" si="22"/>
        <v>915.38926881706789</v>
      </c>
      <c r="F226" s="137">
        <f t="shared" si="23"/>
        <v>1070.3658824289289</v>
      </c>
      <c r="G226" s="136">
        <f t="shared" si="24"/>
        <v>31148.737685361051</v>
      </c>
    </row>
    <row r="227" spans="1:7" x14ac:dyDescent="0.25">
      <c r="A227" s="134">
        <f t="shared" si="25"/>
        <v>51898</v>
      </c>
      <c r="B227" s="135">
        <f t="shared" si="26"/>
        <v>211</v>
      </c>
      <c r="C227" s="136">
        <f t="shared" si="27"/>
        <v>31148.737685361051</v>
      </c>
      <c r="D227" s="137">
        <f t="shared" si="21"/>
        <v>150.55223214591186</v>
      </c>
      <c r="E227" s="137">
        <f t="shared" si="22"/>
        <v>919.81365028301695</v>
      </c>
      <c r="F227" s="137">
        <f t="shared" si="23"/>
        <v>1070.3658824289289</v>
      </c>
      <c r="G227" s="136">
        <f t="shared" si="24"/>
        <v>30228.924035078035</v>
      </c>
    </row>
    <row r="228" spans="1:7" x14ac:dyDescent="0.25">
      <c r="A228" s="134">
        <f t="shared" si="25"/>
        <v>51926</v>
      </c>
      <c r="B228" s="135">
        <f t="shared" si="26"/>
        <v>212</v>
      </c>
      <c r="C228" s="136">
        <f t="shared" si="27"/>
        <v>30228.924035078035</v>
      </c>
      <c r="D228" s="137">
        <f t="shared" si="21"/>
        <v>146.10646616954398</v>
      </c>
      <c r="E228" s="137">
        <f t="shared" si="22"/>
        <v>924.25941625938481</v>
      </c>
      <c r="F228" s="137">
        <f t="shared" si="23"/>
        <v>1070.3658824289287</v>
      </c>
      <c r="G228" s="136">
        <f t="shared" si="24"/>
        <v>29304.66461881865</v>
      </c>
    </row>
    <row r="229" spans="1:7" x14ac:dyDescent="0.25">
      <c r="A229" s="134">
        <f t="shared" si="25"/>
        <v>51957</v>
      </c>
      <c r="B229" s="135">
        <f t="shared" si="26"/>
        <v>213</v>
      </c>
      <c r="C229" s="136">
        <f t="shared" si="27"/>
        <v>29304.66461881865</v>
      </c>
      <c r="D229" s="137">
        <f t="shared" si="21"/>
        <v>141.6392123242903</v>
      </c>
      <c r="E229" s="137">
        <f t="shared" si="22"/>
        <v>928.72667010463852</v>
      </c>
      <c r="F229" s="137">
        <f t="shared" si="23"/>
        <v>1070.3658824289289</v>
      </c>
      <c r="G229" s="136">
        <f t="shared" si="24"/>
        <v>28375.93794871401</v>
      </c>
    </row>
    <row r="230" spans="1:7" x14ac:dyDescent="0.25">
      <c r="A230" s="134">
        <f t="shared" si="25"/>
        <v>51987</v>
      </c>
      <c r="B230" s="135">
        <f t="shared" si="26"/>
        <v>214</v>
      </c>
      <c r="C230" s="136">
        <f t="shared" si="27"/>
        <v>28375.93794871401</v>
      </c>
      <c r="D230" s="137">
        <f t="shared" si="21"/>
        <v>137.15036675211783</v>
      </c>
      <c r="E230" s="137">
        <f t="shared" si="22"/>
        <v>933.21551567681104</v>
      </c>
      <c r="F230" s="137">
        <f t="shared" si="23"/>
        <v>1070.3658824289289</v>
      </c>
      <c r="G230" s="136">
        <f t="shared" si="24"/>
        <v>27442.722433037201</v>
      </c>
    </row>
    <row r="231" spans="1:7" x14ac:dyDescent="0.25">
      <c r="A231" s="134">
        <f t="shared" si="25"/>
        <v>52018</v>
      </c>
      <c r="B231" s="135">
        <f t="shared" si="26"/>
        <v>215</v>
      </c>
      <c r="C231" s="136">
        <f t="shared" si="27"/>
        <v>27442.722433037201</v>
      </c>
      <c r="D231" s="137">
        <f t="shared" si="21"/>
        <v>132.63982509301329</v>
      </c>
      <c r="E231" s="137">
        <f t="shared" si="22"/>
        <v>937.72605733591558</v>
      </c>
      <c r="F231" s="137">
        <f t="shared" si="23"/>
        <v>1070.3658824289289</v>
      </c>
      <c r="G231" s="136">
        <f t="shared" si="24"/>
        <v>26504.996375701285</v>
      </c>
    </row>
    <row r="232" spans="1:7" x14ac:dyDescent="0.25">
      <c r="A232" s="134">
        <f t="shared" si="25"/>
        <v>52048</v>
      </c>
      <c r="B232" s="135">
        <f t="shared" si="26"/>
        <v>216</v>
      </c>
      <c r="C232" s="136">
        <f t="shared" si="27"/>
        <v>26504.996375701285</v>
      </c>
      <c r="D232" s="137">
        <f t="shared" si="21"/>
        <v>128.10748248255635</v>
      </c>
      <c r="E232" s="137">
        <f t="shared" si="22"/>
        <v>942.25839994637261</v>
      </c>
      <c r="F232" s="137">
        <f t="shared" si="23"/>
        <v>1070.3658824289289</v>
      </c>
      <c r="G232" s="136">
        <f t="shared" si="24"/>
        <v>25562.737975754913</v>
      </c>
    </row>
    <row r="233" spans="1:7" x14ac:dyDescent="0.25">
      <c r="A233" s="134">
        <f t="shared" si="25"/>
        <v>52079</v>
      </c>
      <c r="B233" s="135">
        <f t="shared" si="26"/>
        <v>217</v>
      </c>
      <c r="C233" s="136">
        <f t="shared" si="27"/>
        <v>25562.737975754913</v>
      </c>
      <c r="D233" s="137">
        <f t="shared" si="21"/>
        <v>123.55323354948221</v>
      </c>
      <c r="E233" s="137">
        <f t="shared" si="22"/>
        <v>946.81264887944667</v>
      </c>
      <c r="F233" s="137">
        <f t="shared" si="23"/>
        <v>1070.3658824289289</v>
      </c>
      <c r="G233" s="136">
        <f t="shared" si="24"/>
        <v>24615.925326875466</v>
      </c>
    </row>
    <row r="234" spans="1:7" x14ac:dyDescent="0.25">
      <c r="A234" s="134">
        <f t="shared" si="25"/>
        <v>52110</v>
      </c>
      <c r="B234" s="135">
        <f t="shared" si="26"/>
        <v>218</v>
      </c>
      <c r="C234" s="136">
        <f t="shared" si="27"/>
        <v>24615.925326875466</v>
      </c>
      <c r="D234" s="137">
        <f t="shared" si="21"/>
        <v>118.97697241323155</v>
      </c>
      <c r="E234" s="137">
        <f t="shared" si="22"/>
        <v>951.38891001569721</v>
      </c>
      <c r="F234" s="137">
        <f t="shared" si="23"/>
        <v>1070.3658824289287</v>
      </c>
      <c r="G234" s="136">
        <f t="shared" si="24"/>
        <v>23664.53641685977</v>
      </c>
    </row>
    <row r="235" spans="1:7" x14ac:dyDescent="0.25">
      <c r="A235" s="134">
        <f t="shared" si="25"/>
        <v>52140</v>
      </c>
      <c r="B235" s="135">
        <f t="shared" si="26"/>
        <v>219</v>
      </c>
      <c r="C235" s="136">
        <f t="shared" si="27"/>
        <v>23664.53641685977</v>
      </c>
      <c r="D235" s="137">
        <f t="shared" si="21"/>
        <v>114.37859268148901</v>
      </c>
      <c r="E235" s="137">
        <f t="shared" si="22"/>
        <v>955.98728974743983</v>
      </c>
      <c r="F235" s="137">
        <f t="shared" si="23"/>
        <v>1070.3658824289289</v>
      </c>
      <c r="G235" s="136">
        <f t="shared" si="24"/>
        <v>22708.549127112328</v>
      </c>
    </row>
    <row r="236" spans="1:7" x14ac:dyDescent="0.25">
      <c r="A236" s="134">
        <f t="shared" si="25"/>
        <v>52171</v>
      </c>
      <c r="B236" s="135">
        <f t="shared" si="26"/>
        <v>220</v>
      </c>
      <c r="C236" s="136">
        <f t="shared" si="27"/>
        <v>22708.549127112328</v>
      </c>
      <c r="D236" s="137">
        <f t="shared" si="21"/>
        <v>109.7579874477097</v>
      </c>
      <c r="E236" s="137">
        <f t="shared" si="22"/>
        <v>960.60789498121926</v>
      </c>
      <c r="F236" s="137">
        <f t="shared" si="23"/>
        <v>1070.3658824289289</v>
      </c>
      <c r="G236" s="136">
        <f t="shared" si="24"/>
        <v>21747.94123213111</v>
      </c>
    </row>
    <row r="237" spans="1:7" x14ac:dyDescent="0.25">
      <c r="A237" s="134">
        <f t="shared" si="25"/>
        <v>52201</v>
      </c>
      <c r="B237" s="135">
        <f t="shared" si="26"/>
        <v>221</v>
      </c>
      <c r="C237" s="136">
        <f t="shared" si="27"/>
        <v>21747.94123213111</v>
      </c>
      <c r="D237" s="137">
        <f t="shared" si="21"/>
        <v>105.11504928863384</v>
      </c>
      <c r="E237" s="137">
        <f t="shared" si="22"/>
        <v>965.25083314029496</v>
      </c>
      <c r="F237" s="137">
        <f t="shared" si="23"/>
        <v>1070.3658824289289</v>
      </c>
      <c r="G237" s="136">
        <f t="shared" si="24"/>
        <v>20782.690398990817</v>
      </c>
    </row>
    <row r="238" spans="1:7" x14ac:dyDescent="0.25">
      <c r="A238" s="134">
        <f t="shared" si="25"/>
        <v>52232</v>
      </c>
      <c r="B238" s="135">
        <f t="shared" si="26"/>
        <v>222</v>
      </c>
      <c r="C238" s="136">
        <f t="shared" si="27"/>
        <v>20782.690398990817</v>
      </c>
      <c r="D238" s="137">
        <f t="shared" si="21"/>
        <v>100.44967026178905</v>
      </c>
      <c r="E238" s="137">
        <f t="shared" si="22"/>
        <v>969.91621216713986</v>
      </c>
      <c r="F238" s="137">
        <f t="shared" si="23"/>
        <v>1070.3658824289289</v>
      </c>
      <c r="G238" s="136">
        <f t="shared" si="24"/>
        <v>19812.774186823677</v>
      </c>
    </row>
    <row r="239" spans="1:7" x14ac:dyDescent="0.25">
      <c r="A239" s="134">
        <f t="shared" si="25"/>
        <v>52263</v>
      </c>
      <c r="B239" s="135">
        <f t="shared" si="26"/>
        <v>223</v>
      </c>
      <c r="C239" s="136">
        <f t="shared" si="27"/>
        <v>19812.774186823677</v>
      </c>
      <c r="D239" s="137">
        <f t="shared" si="21"/>
        <v>95.761741902981228</v>
      </c>
      <c r="E239" s="137">
        <f t="shared" si="22"/>
        <v>974.60414052594774</v>
      </c>
      <c r="F239" s="137">
        <f t="shared" si="23"/>
        <v>1070.3658824289289</v>
      </c>
      <c r="G239" s="136">
        <f t="shared" si="24"/>
        <v>18838.170046297728</v>
      </c>
    </row>
    <row r="240" spans="1:7" x14ac:dyDescent="0.25">
      <c r="A240" s="134">
        <f t="shared" si="25"/>
        <v>52291</v>
      </c>
      <c r="B240" s="135">
        <f t="shared" si="26"/>
        <v>224</v>
      </c>
      <c r="C240" s="136">
        <f t="shared" si="27"/>
        <v>18838.170046297728</v>
      </c>
      <c r="D240" s="137">
        <f t="shared" si="21"/>
        <v>91.051155223772497</v>
      </c>
      <c r="E240" s="137">
        <f t="shared" si="22"/>
        <v>979.31472720515649</v>
      </c>
      <c r="F240" s="137">
        <f t="shared" si="23"/>
        <v>1070.3658824289289</v>
      </c>
      <c r="G240" s="136">
        <f t="shared" si="24"/>
        <v>17858.85531909257</v>
      </c>
    </row>
    <row r="241" spans="1:7" x14ac:dyDescent="0.25">
      <c r="A241" s="134">
        <f t="shared" si="25"/>
        <v>52322</v>
      </c>
      <c r="B241" s="135">
        <f t="shared" si="26"/>
        <v>225</v>
      </c>
      <c r="C241" s="136">
        <f t="shared" si="27"/>
        <v>17858.85531909257</v>
      </c>
      <c r="D241" s="137">
        <f t="shared" si="21"/>
        <v>86.317800708947573</v>
      </c>
      <c r="E241" s="137">
        <f t="shared" si="22"/>
        <v>984.04808171998127</v>
      </c>
      <c r="F241" s="137">
        <f t="shared" si="23"/>
        <v>1070.3658824289289</v>
      </c>
      <c r="G241" s="136">
        <f t="shared" si="24"/>
        <v>16874.807237372588</v>
      </c>
    </row>
    <row r="242" spans="1:7" x14ac:dyDescent="0.25">
      <c r="A242" s="134">
        <f t="shared" si="25"/>
        <v>52352</v>
      </c>
      <c r="B242" s="135">
        <f t="shared" si="26"/>
        <v>226</v>
      </c>
      <c r="C242" s="136">
        <f t="shared" si="27"/>
        <v>16874.807237372588</v>
      </c>
      <c r="D242" s="137">
        <f t="shared" si="21"/>
        <v>81.561568313967655</v>
      </c>
      <c r="E242" s="137">
        <f t="shared" si="22"/>
        <v>988.80431411496124</v>
      </c>
      <c r="F242" s="137">
        <f t="shared" si="23"/>
        <v>1070.3658824289289</v>
      </c>
      <c r="G242" s="136">
        <f t="shared" si="24"/>
        <v>15886.002923257627</v>
      </c>
    </row>
    <row r="243" spans="1:7" x14ac:dyDescent="0.25">
      <c r="A243" s="134">
        <f t="shared" si="25"/>
        <v>52383</v>
      </c>
      <c r="B243" s="135">
        <f t="shared" si="26"/>
        <v>227</v>
      </c>
      <c r="C243" s="136">
        <f t="shared" si="27"/>
        <v>15886.002923257627</v>
      </c>
      <c r="D243" s="137">
        <f t="shared" si="21"/>
        <v>76.782347462412005</v>
      </c>
      <c r="E243" s="137">
        <f t="shared" si="22"/>
        <v>993.58353496651682</v>
      </c>
      <c r="F243" s="137">
        <f t="shared" si="23"/>
        <v>1070.3658824289289</v>
      </c>
      <c r="G243" s="136">
        <f t="shared" si="24"/>
        <v>14892.419388291109</v>
      </c>
    </row>
    <row r="244" spans="1:7" x14ac:dyDescent="0.25">
      <c r="A244" s="134">
        <f t="shared" si="25"/>
        <v>52413</v>
      </c>
      <c r="B244" s="135">
        <f t="shared" si="26"/>
        <v>228</v>
      </c>
      <c r="C244" s="136">
        <f t="shared" si="27"/>
        <v>14892.419388291109</v>
      </c>
      <c r="D244" s="137">
        <f t="shared" si="21"/>
        <v>71.980027043407176</v>
      </c>
      <c r="E244" s="137">
        <f t="shared" si="22"/>
        <v>998.38585538552172</v>
      </c>
      <c r="F244" s="137">
        <f t="shared" si="23"/>
        <v>1070.3658824289289</v>
      </c>
      <c r="G244" s="136">
        <f t="shared" si="24"/>
        <v>13894.033532905587</v>
      </c>
    </row>
    <row r="245" spans="1:7" x14ac:dyDescent="0.25">
      <c r="A245" s="134">
        <f t="shared" si="25"/>
        <v>52444</v>
      </c>
      <c r="B245" s="135">
        <f t="shared" si="26"/>
        <v>229</v>
      </c>
      <c r="C245" s="136">
        <f t="shared" si="27"/>
        <v>13894.033532905587</v>
      </c>
      <c r="D245" s="137">
        <f t="shared" si="21"/>
        <v>67.154495409043818</v>
      </c>
      <c r="E245" s="137">
        <f t="shared" si="22"/>
        <v>1003.211387019885</v>
      </c>
      <c r="F245" s="137">
        <f t="shared" si="23"/>
        <v>1070.3658824289289</v>
      </c>
      <c r="G245" s="136">
        <f t="shared" si="24"/>
        <v>12890.822145885702</v>
      </c>
    </row>
    <row r="246" spans="1:7" x14ac:dyDescent="0.25">
      <c r="A246" s="134">
        <f t="shared" si="25"/>
        <v>52475</v>
      </c>
      <c r="B246" s="135">
        <f t="shared" si="26"/>
        <v>230</v>
      </c>
      <c r="C246" s="136">
        <f t="shared" si="27"/>
        <v>12890.822145885702</v>
      </c>
      <c r="D246" s="137">
        <f t="shared" si="21"/>
        <v>62.305640371781045</v>
      </c>
      <c r="E246" s="137">
        <f t="shared" si="22"/>
        <v>1008.0602420571478</v>
      </c>
      <c r="F246" s="137">
        <f t="shared" si="23"/>
        <v>1070.3658824289289</v>
      </c>
      <c r="G246" s="136">
        <f t="shared" si="24"/>
        <v>11882.761903828554</v>
      </c>
    </row>
    <row r="247" spans="1:7" x14ac:dyDescent="0.25">
      <c r="A247" s="134">
        <f t="shared" si="25"/>
        <v>52505</v>
      </c>
      <c r="B247" s="135">
        <f t="shared" si="26"/>
        <v>231</v>
      </c>
      <c r="C247" s="136">
        <f t="shared" si="27"/>
        <v>11882.761903828554</v>
      </c>
      <c r="D247" s="137">
        <f t="shared" si="21"/>
        <v>57.433349201838169</v>
      </c>
      <c r="E247" s="137">
        <f t="shared" si="22"/>
        <v>1012.9325332270907</v>
      </c>
      <c r="F247" s="137">
        <f t="shared" si="23"/>
        <v>1070.3658824289289</v>
      </c>
      <c r="G247" s="136">
        <f t="shared" si="24"/>
        <v>10869.829370601463</v>
      </c>
    </row>
    <row r="248" spans="1:7" x14ac:dyDescent="0.25">
      <c r="A248" s="134">
        <f t="shared" si="25"/>
        <v>52536</v>
      </c>
      <c r="B248" s="135">
        <f t="shared" si="26"/>
        <v>232</v>
      </c>
      <c r="C248" s="136">
        <f t="shared" si="27"/>
        <v>10869.829370601463</v>
      </c>
      <c r="D248" s="137">
        <f t="shared" si="21"/>
        <v>52.537508624573888</v>
      </c>
      <c r="E248" s="137">
        <f t="shared" si="22"/>
        <v>1017.8283738043549</v>
      </c>
      <c r="F248" s="137">
        <f t="shared" si="23"/>
        <v>1070.3658824289287</v>
      </c>
      <c r="G248" s="136">
        <f t="shared" si="24"/>
        <v>9852.0009967971073</v>
      </c>
    </row>
    <row r="249" spans="1:7" x14ac:dyDescent="0.25">
      <c r="A249" s="134">
        <f t="shared" si="25"/>
        <v>52566</v>
      </c>
      <c r="B249" s="135">
        <f t="shared" si="26"/>
        <v>233</v>
      </c>
      <c r="C249" s="136">
        <f t="shared" si="27"/>
        <v>9852.0009967971073</v>
      </c>
      <c r="D249" s="137">
        <f t="shared" si="21"/>
        <v>47.618004817852857</v>
      </c>
      <c r="E249" s="137">
        <f t="shared" si="22"/>
        <v>1022.7478776110761</v>
      </c>
      <c r="F249" s="137">
        <f t="shared" si="23"/>
        <v>1070.3658824289289</v>
      </c>
      <c r="G249" s="136">
        <f t="shared" si="24"/>
        <v>8829.2531191860307</v>
      </c>
    </row>
    <row r="250" spans="1:7" x14ac:dyDescent="0.25">
      <c r="A250" s="134">
        <f t="shared" si="25"/>
        <v>52597</v>
      </c>
      <c r="B250" s="135">
        <f t="shared" si="26"/>
        <v>234</v>
      </c>
      <c r="C250" s="136">
        <f t="shared" si="27"/>
        <v>8829.2531191860307</v>
      </c>
      <c r="D250" s="137">
        <f t="shared" si="21"/>
        <v>42.67472340939932</v>
      </c>
      <c r="E250" s="137">
        <f t="shared" si="22"/>
        <v>1027.6911590195296</v>
      </c>
      <c r="F250" s="137">
        <f t="shared" si="23"/>
        <v>1070.3658824289289</v>
      </c>
      <c r="G250" s="136">
        <f t="shared" si="24"/>
        <v>7801.5619601665012</v>
      </c>
    </row>
    <row r="251" spans="1:7" x14ac:dyDescent="0.25">
      <c r="A251" s="134">
        <f t="shared" si="25"/>
        <v>52628</v>
      </c>
      <c r="B251" s="135">
        <f t="shared" si="26"/>
        <v>235</v>
      </c>
      <c r="C251" s="136">
        <f t="shared" si="27"/>
        <v>7801.5619601665012</v>
      </c>
      <c r="D251" s="137">
        <f t="shared" si="21"/>
        <v>37.707549474138254</v>
      </c>
      <c r="E251" s="137">
        <f t="shared" si="22"/>
        <v>1032.6583329547907</v>
      </c>
      <c r="F251" s="137">
        <f t="shared" si="23"/>
        <v>1070.3658824289289</v>
      </c>
      <c r="G251" s="136">
        <f t="shared" si="24"/>
        <v>6768.90362721171</v>
      </c>
    </row>
    <row r="252" spans="1:7" x14ac:dyDescent="0.25">
      <c r="A252" s="134">
        <f t="shared" si="25"/>
        <v>52657</v>
      </c>
      <c r="B252" s="135">
        <f t="shared" si="26"/>
        <v>236</v>
      </c>
      <c r="C252" s="136">
        <f t="shared" si="27"/>
        <v>6768.90362721171</v>
      </c>
      <c r="D252" s="137">
        <f t="shared" si="21"/>
        <v>32.716367531523431</v>
      </c>
      <c r="E252" s="137">
        <f t="shared" si="22"/>
        <v>1037.6495148974054</v>
      </c>
      <c r="F252" s="137">
        <f t="shared" si="23"/>
        <v>1070.3658824289289</v>
      </c>
      <c r="G252" s="136">
        <f t="shared" si="24"/>
        <v>5731.2541123143046</v>
      </c>
    </row>
    <row r="253" spans="1:7" x14ac:dyDescent="0.25">
      <c r="A253" s="134">
        <f t="shared" si="25"/>
        <v>52688</v>
      </c>
      <c r="B253" s="135">
        <f t="shared" si="26"/>
        <v>237</v>
      </c>
      <c r="C253" s="136">
        <f t="shared" si="27"/>
        <v>5731.2541123143046</v>
      </c>
      <c r="D253" s="137">
        <f t="shared" si="21"/>
        <v>27.701061542852642</v>
      </c>
      <c r="E253" s="137">
        <f t="shared" si="22"/>
        <v>1042.6648208860763</v>
      </c>
      <c r="F253" s="137">
        <f t="shared" si="23"/>
        <v>1070.3658824289289</v>
      </c>
      <c r="G253" s="136">
        <f t="shared" si="24"/>
        <v>4688.5892914282285</v>
      </c>
    </row>
    <row r="254" spans="1:7" x14ac:dyDescent="0.25">
      <c r="A254" s="134">
        <f t="shared" si="25"/>
        <v>52718</v>
      </c>
      <c r="B254" s="135">
        <f t="shared" si="26"/>
        <v>238</v>
      </c>
      <c r="C254" s="136">
        <f t="shared" si="27"/>
        <v>4688.5892914282285</v>
      </c>
      <c r="D254" s="137">
        <f t="shared" si="21"/>
        <v>22.661514908569938</v>
      </c>
      <c r="E254" s="137">
        <f t="shared" si="22"/>
        <v>1047.7043675203588</v>
      </c>
      <c r="F254" s="137">
        <f t="shared" si="23"/>
        <v>1070.3658824289287</v>
      </c>
      <c r="G254" s="136">
        <f t="shared" si="24"/>
        <v>3640.88492390787</v>
      </c>
    </row>
    <row r="255" spans="1:7" x14ac:dyDescent="0.25">
      <c r="A255" s="134">
        <f t="shared" si="25"/>
        <v>52749</v>
      </c>
      <c r="B255" s="135">
        <f t="shared" si="26"/>
        <v>239</v>
      </c>
      <c r="C255" s="136">
        <f t="shared" si="27"/>
        <v>3640.88492390787</v>
      </c>
      <c r="D255" s="137">
        <f t="shared" si="21"/>
        <v>17.597610465554872</v>
      </c>
      <c r="E255" s="137">
        <f t="shared" si="22"/>
        <v>1052.768271963374</v>
      </c>
      <c r="F255" s="137">
        <f t="shared" si="23"/>
        <v>1070.3658824289289</v>
      </c>
      <c r="G255" s="136">
        <f t="shared" si="24"/>
        <v>2588.116651944496</v>
      </c>
    </row>
    <row r="256" spans="1:7" x14ac:dyDescent="0.25">
      <c r="A256" s="134">
        <f t="shared" si="25"/>
        <v>52779</v>
      </c>
      <c r="B256" s="135">
        <f t="shared" si="26"/>
        <v>240</v>
      </c>
      <c r="C256" s="136">
        <f t="shared" si="27"/>
        <v>2588.116651944496</v>
      </c>
      <c r="D256" s="137">
        <f t="shared" si="21"/>
        <v>12.509230484398563</v>
      </c>
      <c r="E256" s="137">
        <f t="shared" si="22"/>
        <v>1057.8566519445303</v>
      </c>
      <c r="F256" s="137">
        <f t="shared" si="23"/>
        <v>1070.3658824289289</v>
      </c>
      <c r="G256" s="136">
        <f t="shared" si="24"/>
        <v>1530.2599999999657</v>
      </c>
    </row>
    <row r="257" spans="1:7" x14ac:dyDescent="0.25">
      <c r="A257" s="134" t="str">
        <f t="shared" si="25"/>
        <v/>
      </c>
      <c r="B257" s="135" t="str">
        <f t="shared" si="26"/>
        <v/>
      </c>
      <c r="C257" s="136" t="str">
        <f t="shared" si="27"/>
        <v/>
      </c>
      <c r="D257" s="137" t="str">
        <f t="shared" si="21"/>
        <v/>
      </c>
      <c r="E257" s="137" t="str">
        <f t="shared" si="22"/>
        <v/>
      </c>
      <c r="F257" s="137" t="str">
        <f t="shared" si="23"/>
        <v/>
      </c>
      <c r="G257" s="136" t="str">
        <f t="shared" si="24"/>
        <v/>
      </c>
    </row>
    <row r="258" spans="1:7" x14ac:dyDescent="0.25">
      <c r="A258" s="134" t="str">
        <f t="shared" si="25"/>
        <v/>
      </c>
      <c r="B258" s="135" t="str">
        <f t="shared" si="26"/>
        <v/>
      </c>
      <c r="C258" s="136" t="str">
        <f t="shared" si="27"/>
        <v/>
      </c>
      <c r="D258" s="137" t="str">
        <f t="shared" si="21"/>
        <v/>
      </c>
      <c r="E258" s="137" t="str">
        <f t="shared" si="22"/>
        <v/>
      </c>
      <c r="F258" s="137" t="str">
        <f t="shared" si="23"/>
        <v/>
      </c>
      <c r="G258" s="136" t="str">
        <f t="shared" si="24"/>
        <v/>
      </c>
    </row>
    <row r="259" spans="1:7" x14ac:dyDescent="0.25">
      <c r="A259" s="134" t="str">
        <f t="shared" si="25"/>
        <v/>
      </c>
      <c r="B259" s="135" t="str">
        <f t="shared" si="26"/>
        <v/>
      </c>
      <c r="C259" s="136" t="str">
        <f t="shared" si="27"/>
        <v/>
      </c>
      <c r="D259" s="137" t="str">
        <f t="shared" si="21"/>
        <v/>
      </c>
      <c r="E259" s="137" t="str">
        <f t="shared" si="22"/>
        <v/>
      </c>
      <c r="F259" s="137" t="str">
        <f t="shared" si="23"/>
        <v/>
      </c>
      <c r="G259" s="136" t="str">
        <f t="shared" si="24"/>
        <v/>
      </c>
    </row>
    <row r="260" spans="1:7" x14ac:dyDescent="0.25">
      <c r="A260" s="134" t="str">
        <f t="shared" si="25"/>
        <v/>
      </c>
      <c r="B260" s="135" t="str">
        <f t="shared" si="26"/>
        <v/>
      </c>
      <c r="C260" s="136" t="str">
        <f t="shared" si="27"/>
        <v/>
      </c>
      <c r="D260" s="137" t="str">
        <f t="shared" si="21"/>
        <v/>
      </c>
      <c r="E260" s="137" t="str">
        <f t="shared" si="22"/>
        <v/>
      </c>
      <c r="F260" s="137" t="str">
        <f t="shared" si="23"/>
        <v/>
      </c>
      <c r="G260" s="136" t="str">
        <f t="shared" si="24"/>
        <v/>
      </c>
    </row>
    <row r="261" spans="1:7" x14ac:dyDescent="0.25">
      <c r="A261" s="134" t="str">
        <f t="shared" si="25"/>
        <v/>
      </c>
      <c r="B261" s="135" t="str">
        <f t="shared" si="26"/>
        <v/>
      </c>
      <c r="C261" s="136" t="str">
        <f t="shared" si="27"/>
        <v/>
      </c>
      <c r="D261" s="137" t="str">
        <f t="shared" si="21"/>
        <v/>
      </c>
      <c r="E261" s="137" t="str">
        <f t="shared" si="22"/>
        <v/>
      </c>
      <c r="F261" s="137" t="str">
        <f t="shared" si="23"/>
        <v/>
      </c>
      <c r="G261" s="136" t="str">
        <f t="shared" si="24"/>
        <v/>
      </c>
    </row>
    <row r="262" spans="1:7" x14ac:dyDescent="0.25">
      <c r="A262" s="134" t="str">
        <f t="shared" si="25"/>
        <v/>
      </c>
      <c r="B262" s="135" t="str">
        <f t="shared" si="26"/>
        <v/>
      </c>
      <c r="C262" s="136" t="str">
        <f t="shared" si="27"/>
        <v/>
      </c>
      <c r="D262" s="137" t="str">
        <f t="shared" si="21"/>
        <v/>
      </c>
      <c r="E262" s="137" t="str">
        <f t="shared" si="22"/>
        <v/>
      </c>
      <c r="F262" s="137" t="str">
        <f t="shared" si="23"/>
        <v/>
      </c>
      <c r="G262" s="136" t="str">
        <f t="shared" si="24"/>
        <v/>
      </c>
    </row>
    <row r="263" spans="1:7" x14ac:dyDescent="0.25">
      <c r="A263" s="134" t="str">
        <f t="shared" si="25"/>
        <v/>
      </c>
      <c r="B263" s="135" t="str">
        <f t="shared" si="26"/>
        <v/>
      </c>
      <c r="C263" s="136" t="str">
        <f t="shared" si="27"/>
        <v/>
      </c>
      <c r="D263" s="137" t="str">
        <f t="shared" si="21"/>
        <v/>
      </c>
      <c r="E263" s="137" t="str">
        <f t="shared" si="22"/>
        <v/>
      </c>
      <c r="F263" s="137" t="str">
        <f t="shared" si="23"/>
        <v/>
      </c>
      <c r="G263" s="136" t="str">
        <f t="shared" si="24"/>
        <v/>
      </c>
    </row>
    <row r="264" spans="1:7" x14ac:dyDescent="0.25">
      <c r="A264" s="134" t="str">
        <f t="shared" si="25"/>
        <v/>
      </c>
      <c r="B264" s="135" t="str">
        <f t="shared" si="26"/>
        <v/>
      </c>
      <c r="C264" s="136" t="str">
        <f t="shared" si="27"/>
        <v/>
      </c>
      <c r="D264" s="137" t="str">
        <f t="shared" si="21"/>
        <v/>
      </c>
      <c r="E264" s="137" t="str">
        <f t="shared" si="22"/>
        <v/>
      </c>
      <c r="F264" s="137" t="str">
        <f t="shared" si="23"/>
        <v/>
      </c>
      <c r="G264" s="136" t="str">
        <f t="shared" si="24"/>
        <v/>
      </c>
    </row>
    <row r="265" spans="1:7" x14ac:dyDescent="0.25">
      <c r="A265" s="134" t="str">
        <f t="shared" si="25"/>
        <v/>
      </c>
      <c r="B265" s="135" t="str">
        <f t="shared" si="26"/>
        <v/>
      </c>
      <c r="C265" s="136" t="str">
        <f t="shared" si="27"/>
        <v/>
      </c>
      <c r="D265" s="137" t="str">
        <f t="shared" si="21"/>
        <v/>
      </c>
      <c r="E265" s="137" t="str">
        <f t="shared" si="22"/>
        <v/>
      </c>
      <c r="F265" s="137" t="str">
        <f t="shared" si="23"/>
        <v/>
      </c>
      <c r="G265" s="136" t="str">
        <f t="shared" si="24"/>
        <v/>
      </c>
    </row>
    <row r="266" spans="1:7" x14ac:dyDescent="0.25">
      <c r="A266" s="134" t="str">
        <f t="shared" si="25"/>
        <v/>
      </c>
      <c r="B266" s="135" t="str">
        <f t="shared" si="26"/>
        <v/>
      </c>
      <c r="C266" s="136" t="str">
        <f t="shared" si="27"/>
        <v/>
      </c>
      <c r="D266" s="137" t="str">
        <f t="shared" si="21"/>
        <v/>
      </c>
      <c r="E266" s="137" t="str">
        <f t="shared" si="22"/>
        <v/>
      </c>
      <c r="F266" s="137" t="str">
        <f t="shared" si="23"/>
        <v/>
      </c>
      <c r="G266" s="136" t="str">
        <f t="shared" si="24"/>
        <v/>
      </c>
    </row>
    <row r="267" spans="1:7" x14ac:dyDescent="0.25">
      <c r="A267" s="134" t="str">
        <f t="shared" si="25"/>
        <v/>
      </c>
      <c r="B267" s="135" t="str">
        <f t="shared" si="26"/>
        <v/>
      </c>
      <c r="C267" s="136" t="str">
        <f t="shared" si="27"/>
        <v/>
      </c>
      <c r="D267" s="137" t="str">
        <f t="shared" si="21"/>
        <v/>
      </c>
      <c r="E267" s="137" t="str">
        <f t="shared" si="22"/>
        <v/>
      </c>
      <c r="F267" s="137" t="str">
        <f t="shared" si="23"/>
        <v/>
      </c>
      <c r="G267" s="136" t="str">
        <f t="shared" si="24"/>
        <v/>
      </c>
    </row>
    <row r="268" spans="1:7" x14ac:dyDescent="0.25">
      <c r="A268" s="134" t="str">
        <f t="shared" si="25"/>
        <v/>
      </c>
      <c r="B268" s="135" t="str">
        <f t="shared" si="26"/>
        <v/>
      </c>
      <c r="C268" s="136" t="str">
        <f t="shared" si="27"/>
        <v/>
      </c>
      <c r="D268" s="137" t="str">
        <f t="shared" si="21"/>
        <v/>
      </c>
      <c r="E268" s="137" t="str">
        <f t="shared" si="22"/>
        <v/>
      </c>
      <c r="F268" s="137" t="str">
        <f t="shared" si="23"/>
        <v/>
      </c>
      <c r="G268" s="136" t="str">
        <f t="shared" si="24"/>
        <v/>
      </c>
    </row>
    <row r="269" spans="1:7" x14ac:dyDescent="0.25">
      <c r="A269" s="134" t="str">
        <f t="shared" si="25"/>
        <v/>
      </c>
      <c r="B269" s="135" t="str">
        <f t="shared" si="26"/>
        <v/>
      </c>
      <c r="C269" s="136" t="str">
        <f t="shared" si="27"/>
        <v/>
      </c>
      <c r="D269" s="137" t="str">
        <f t="shared" si="21"/>
        <v/>
      </c>
      <c r="E269" s="137" t="str">
        <f t="shared" si="22"/>
        <v/>
      </c>
      <c r="F269" s="137" t="str">
        <f t="shared" si="23"/>
        <v/>
      </c>
      <c r="G269" s="136" t="str">
        <f t="shared" si="24"/>
        <v/>
      </c>
    </row>
    <row r="270" spans="1:7" x14ac:dyDescent="0.25">
      <c r="A270" s="134" t="str">
        <f t="shared" si="25"/>
        <v/>
      </c>
      <c r="B270" s="135" t="str">
        <f t="shared" si="26"/>
        <v/>
      </c>
      <c r="C270" s="136" t="str">
        <f t="shared" si="27"/>
        <v/>
      </c>
      <c r="D270" s="137" t="str">
        <f t="shared" si="21"/>
        <v/>
      </c>
      <c r="E270" s="137" t="str">
        <f t="shared" si="22"/>
        <v/>
      </c>
      <c r="F270" s="137" t="str">
        <f t="shared" si="23"/>
        <v/>
      </c>
      <c r="G270" s="136" t="str">
        <f t="shared" si="24"/>
        <v/>
      </c>
    </row>
    <row r="271" spans="1:7" x14ac:dyDescent="0.25">
      <c r="A271" s="134" t="str">
        <f t="shared" si="25"/>
        <v/>
      </c>
      <c r="B271" s="135" t="str">
        <f t="shared" si="26"/>
        <v/>
      </c>
      <c r="C271" s="136" t="str">
        <f t="shared" si="27"/>
        <v/>
      </c>
      <c r="D271" s="137" t="str">
        <f t="shared" si="21"/>
        <v/>
      </c>
      <c r="E271" s="137" t="str">
        <f t="shared" si="22"/>
        <v/>
      </c>
      <c r="F271" s="137" t="str">
        <f t="shared" si="23"/>
        <v/>
      </c>
      <c r="G271" s="136" t="str">
        <f t="shared" si="24"/>
        <v/>
      </c>
    </row>
    <row r="272" spans="1:7" x14ac:dyDescent="0.25">
      <c r="A272" s="134" t="str">
        <f t="shared" si="25"/>
        <v/>
      </c>
      <c r="B272" s="135" t="str">
        <f t="shared" si="26"/>
        <v/>
      </c>
      <c r="C272" s="136" t="str">
        <f t="shared" si="27"/>
        <v/>
      </c>
      <c r="D272" s="137" t="str">
        <f t="shared" si="21"/>
        <v/>
      </c>
      <c r="E272" s="137" t="str">
        <f t="shared" si="22"/>
        <v/>
      </c>
      <c r="F272" s="137" t="str">
        <f t="shared" si="23"/>
        <v/>
      </c>
      <c r="G272" s="136" t="str">
        <f t="shared" si="24"/>
        <v/>
      </c>
    </row>
    <row r="273" spans="1:7" x14ac:dyDescent="0.25">
      <c r="A273" s="134" t="str">
        <f t="shared" si="25"/>
        <v/>
      </c>
      <c r="B273" s="135" t="str">
        <f t="shared" si="26"/>
        <v/>
      </c>
      <c r="C273" s="136" t="str">
        <f t="shared" si="27"/>
        <v/>
      </c>
      <c r="D273" s="137" t="str">
        <f t="shared" si="21"/>
        <v/>
      </c>
      <c r="E273" s="137" t="str">
        <f t="shared" si="22"/>
        <v/>
      </c>
      <c r="F273" s="137" t="str">
        <f t="shared" si="23"/>
        <v/>
      </c>
      <c r="G273" s="136" t="str">
        <f t="shared" si="24"/>
        <v/>
      </c>
    </row>
    <row r="274" spans="1:7" x14ac:dyDescent="0.25">
      <c r="A274" s="134" t="str">
        <f t="shared" si="25"/>
        <v/>
      </c>
      <c r="B274" s="135" t="str">
        <f t="shared" si="26"/>
        <v/>
      </c>
      <c r="C274" s="136" t="str">
        <f t="shared" si="27"/>
        <v/>
      </c>
      <c r="D274" s="137" t="str">
        <f t="shared" ref="D274:D300" si="28">IF(B274="","",IPMT($E$13/12,B274,$E$7,-$E$11,$E$12,0))</f>
        <v/>
      </c>
      <c r="E274" s="137" t="str">
        <f t="shared" ref="E274:E300" si="29">IF(B274="","",PPMT($E$13/12,B274,$E$7,-$E$11,$E$12,0))</f>
        <v/>
      </c>
      <c r="F274" s="137" t="str">
        <f t="shared" ref="F274:F300" si="30">IF(B274="","",SUM(D274:E274))</f>
        <v/>
      </c>
      <c r="G274" s="136" t="str">
        <f t="shared" ref="G274:G300" si="31">IF(B274="","",SUM(C274)-SUM(E274))</f>
        <v/>
      </c>
    </row>
    <row r="275" spans="1:7" x14ac:dyDescent="0.25">
      <c r="A275" s="134" t="str">
        <f t="shared" ref="A275:A300" si="32">IF(B275="","",EDATE(A274,1))</f>
        <v/>
      </c>
      <c r="B275" s="135" t="str">
        <f t="shared" ref="B275:B300" si="33">IF(B274="","",IF(SUM(B274)+1&lt;=$E$7,SUM(B274)+1,""))</f>
        <v/>
      </c>
      <c r="C275" s="136" t="str">
        <f t="shared" ref="C275:C300" si="34">IF(B275="","",G274)</f>
        <v/>
      </c>
      <c r="D275" s="137" t="str">
        <f t="shared" si="28"/>
        <v/>
      </c>
      <c r="E275" s="137" t="str">
        <f t="shared" si="29"/>
        <v/>
      </c>
      <c r="F275" s="137" t="str">
        <f t="shared" si="30"/>
        <v/>
      </c>
      <c r="G275" s="136" t="str">
        <f t="shared" si="31"/>
        <v/>
      </c>
    </row>
    <row r="276" spans="1:7" x14ac:dyDescent="0.25">
      <c r="A276" s="134" t="str">
        <f t="shared" si="32"/>
        <v/>
      </c>
      <c r="B276" s="135" t="str">
        <f t="shared" si="33"/>
        <v/>
      </c>
      <c r="C276" s="136" t="str">
        <f t="shared" si="34"/>
        <v/>
      </c>
      <c r="D276" s="137" t="str">
        <f t="shared" si="28"/>
        <v/>
      </c>
      <c r="E276" s="137" t="str">
        <f t="shared" si="29"/>
        <v/>
      </c>
      <c r="F276" s="137" t="str">
        <f t="shared" si="30"/>
        <v/>
      </c>
      <c r="G276" s="136" t="str">
        <f t="shared" si="31"/>
        <v/>
      </c>
    </row>
    <row r="277" spans="1:7" x14ac:dyDescent="0.25">
      <c r="A277" s="134" t="str">
        <f t="shared" si="32"/>
        <v/>
      </c>
      <c r="B277" s="135" t="str">
        <f t="shared" si="33"/>
        <v/>
      </c>
      <c r="C277" s="136" t="str">
        <f t="shared" si="34"/>
        <v/>
      </c>
      <c r="D277" s="137" t="str">
        <f t="shared" si="28"/>
        <v/>
      </c>
      <c r="E277" s="137" t="str">
        <f t="shared" si="29"/>
        <v/>
      </c>
      <c r="F277" s="137" t="str">
        <f t="shared" si="30"/>
        <v/>
      </c>
      <c r="G277" s="136" t="str">
        <f t="shared" si="31"/>
        <v/>
      </c>
    </row>
    <row r="278" spans="1:7" x14ac:dyDescent="0.25">
      <c r="A278" s="134" t="str">
        <f t="shared" si="32"/>
        <v/>
      </c>
      <c r="B278" s="135" t="str">
        <f t="shared" si="33"/>
        <v/>
      </c>
      <c r="C278" s="136" t="str">
        <f t="shared" si="34"/>
        <v/>
      </c>
      <c r="D278" s="137" t="str">
        <f t="shared" si="28"/>
        <v/>
      </c>
      <c r="E278" s="137" t="str">
        <f t="shared" si="29"/>
        <v/>
      </c>
      <c r="F278" s="137" t="str">
        <f t="shared" si="30"/>
        <v/>
      </c>
      <c r="G278" s="136" t="str">
        <f t="shared" si="31"/>
        <v/>
      </c>
    </row>
    <row r="279" spans="1:7" x14ac:dyDescent="0.25">
      <c r="A279" s="134" t="str">
        <f t="shared" si="32"/>
        <v/>
      </c>
      <c r="B279" s="135" t="str">
        <f t="shared" si="33"/>
        <v/>
      </c>
      <c r="C279" s="136" t="str">
        <f t="shared" si="34"/>
        <v/>
      </c>
      <c r="D279" s="137" t="str">
        <f t="shared" si="28"/>
        <v/>
      </c>
      <c r="E279" s="137" t="str">
        <f t="shared" si="29"/>
        <v/>
      </c>
      <c r="F279" s="137" t="str">
        <f t="shared" si="30"/>
        <v/>
      </c>
      <c r="G279" s="136" t="str">
        <f t="shared" si="31"/>
        <v/>
      </c>
    </row>
    <row r="280" spans="1:7" x14ac:dyDescent="0.25">
      <c r="A280" s="134" t="str">
        <f t="shared" si="32"/>
        <v/>
      </c>
      <c r="B280" s="135" t="str">
        <f t="shared" si="33"/>
        <v/>
      </c>
      <c r="C280" s="136" t="str">
        <f t="shared" si="34"/>
        <v/>
      </c>
      <c r="D280" s="137" t="str">
        <f t="shared" si="28"/>
        <v/>
      </c>
      <c r="E280" s="137" t="str">
        <f t="shared" si="29"/>
        <v/>
      </c>
      <c r="F280" s="137" t="str">
        <f t="shared" si="30"/>
        <v/>
      </c>
      <c r="G280" s="136" t="str">
        <f t="shared" si="31"/>
        <v/>
      </c>
    </row>
    <row r="281" spans="1:7" x14ac:dyDescent="0.25">
      <c r="A281" s="134" t="str">
        <f t="shared" si="32"/>
        <v/>
      </c>
      <c r="B281" s="135" t="str">
        <f t="shared" si="33"/>
        <v/>
      </c>
      <c r="C281" s="136" t="str">
        <f t="shared" si="34"/>
        <v/>
      </c>
      <c r="D281" s="137" t="str">
        <f t="shared" si="28"/>
        <v/>
      </c>
      <c r="E281" s="137" t="str">
        <f t="shared" si="29"/>
        <v/>
      </c>
      <c r="F281" s="137" t="str">
        <f t="shared" si="30"/>
        <v/>
      </c>
      <c r="G281" s="136" t="str">
        <f t="shared" si="31"/>
        <v/>
      </c>
    </row>
    <row r="282" spans="1:7" x14ac:dyDescent="0.25">
      <c r="A282" s="134" t="str">
        <f t="shared" si="32"/>
        <v/>
      </c>
      <c r="B282" s="135" t="str">
        <f t="shared" si="33"/>
        <v/>
      </c>
      <c r="C282" s="136" t="str">
        <f t="shared" si="34"/>
        <v/>
      </c>
      <c r="D282" s="137" t="str">
        <f t="shared" si="28"/>
        <v/>
      </c>
      <c r="E282" s="137" t="str">
        <f t="shared" si="29"/>
        <v/>
      </c>
      <c r="F282" s="137" t="str">
        <f t="shared" si="30"/>
        <v/>
      </c>
      <c r="G282" s="136" t="str">
        <f t="shared" si="31"/>
        <v/>
      </c>
    </row>
    <row r="283" spans="1:7" x14ac:dyDescent="0.25">
      <c r="A283" s="134" t="str">
        <f t="shared" si="32"/>
        <v/>
      </c>
      <c r="B283" s="135" t="str">
        <f t="shared" si="33"/>
        <v/>
      </c>
      <c r="C283" s="136" t="str">
        <f t="shared" si="34"/>
        <v/>
      </c>
      <c r="D283" s="137" t="str">
        <f t="shared" si="28"/>
        <v/>
      </c>
      <c r="E283" s="137" t="str">
        <f t="shared" si="29"/>
        <v/>
      </c>
      <c r="F283" s="137" t="str">
        <f t="shared" si="30"/>
        <v/>
      </c>
      <c r="G283" s="136" t="str">
        <f t="shared" si="31"/>
        <v/>
      </c>
    </row>
    <row r="284" spans="1:7" x14ac:dyDescent="0.25">
      <c r="A284" s="134" t="str">
        <f t="shared" si="32"/>
        <v/>
      </c>
      <c r="B284" s="135" t="str">
        <f t="shared" si="33"/>
        <v/>
      </c>
      <c r="C284" s="136" t="str">
        <f t="shared" si="34"/>
        <v/>
      </c>
      <c r="D284" s="137" t="str">
        <f t="shared" si="28"/>
        <v/>
      </c>
      <c r="E284" s="137" t="str">
        <f t="shared" si="29"/>
        <v/>
      </c>
      <c r="F284" s="137" t="str">
        <f t="shared" si="30"/>
        <v/>
      </c>
      <c r="G284" s="136" t="str">
        <f t="shared" si="31"/>
        <v/>
      </c>
    </row>
    <row r="285" spans="1:7" x14ac:dyDescent="0.25">
      <c r="A285" s="134" t="str">
        <f t="shared" si="32"/>
        <v/>
      </c>
      <c r="B285" s="135" t="str">
        <f t="shared" si="33"/>
        <v/>
      </c>
      <c r="C285" s="136" t="str">
        <f t="shared" si="34"/>
        <v/>
      </c>
      <c r="D285" s="137" t="str">
        <f t="shared" si="28"/>
        <v/>
      </c>
      <c r="E285" s="137" t="str">
        <f t="shared" si="29"/>
        <v/>
      </c>
      <c r="F285" s="137" t="str">
        <f t="shared" si="30"/>
        <v/>
      </c>
      <c r="G285" s="136" t="str">
        <f t="shared" si="31"/>
        <v/>
      </c>
    </row>
    <row r="286" spans="1:7" x14ac:dyDescent="0.25">
      <c r="A286" s="134" t="str">
        <f t="shared" si="32"/>
        <v/>
      </c>
      <c r="B286" s="135" t="str">
        <f t="shared" si="33"/>
        <v/>
      </c>
      <c r="C286" s="136" t="str">
        <f t="shared" si="34"/>
        <v/>
      </c>
      <c r="D286" s="137" t="str">
        <f t="shared" si="28"/>
        <v/>
      </c>
      <c r="E286" s="137" t="str">
        <f t="shared" si="29"/>
        <v/>
      </c>
      <c r="F286" s="137" t="str">
        <f t="shared" si="30"/>
        <v/>
      </c>
      <c r="G286" s="136" t="str">
        <f t="shared" si="31"/>
        <v/>
      </c>
    </row>
    <row r="287" spans="1:7" x14ac:dyDescent="0.25">
      <c r="A287" s="134" t="str">
        <f t="shared" si="32"/>
        <v/>
      </c>
      <c r="B287" s="135" t="str">
        <f t="shared" si="33"/>
        <v/>
      </c>
      <c r="C287" s="136" t="str">
        <f t="shared" si="34"/>
        <v/>
      </c>
      <c r="D287" s="137" t="str">
        <f t="shared" si="28"/>
        <v/>
      </c>
      <c r="E287" s="137" t="str">
        <f t="shared" si="29"/>
        <v/>
      </c>
      <c r="F287" s="137" t="str">
        <f t="shared" si="30"/>
        <v/>
      </c>
      <c r="G287" s="136" t="str">
        <f t="shared" si="31"/>
        <v/>
      </c>
    </row>
    <row r="288" spans="1:7" x14ac:dyDescent="0.25">
      <c r="A288" s="134" t="str">
        <f t="shared" si="32"/>
        <v/>
      </c>
      <c r="B288" s="135" t="str">
        <f t="shared" si="33"/>
        <v/>
      </c>
      <c r="C288" s="136" t="str">
        <f t="shared" si="34"/>
        <v/>
      </c>
      <c r="D288" s="137" t="str">
        <f t="shared" si="28"/>
        <v/>
      </c>
      <c r="E288" s="137" t="str">
        <f t="shared" si="29"/>
        <v/>
      </c>
      <c r="F288" s="137" t="str">
        <f t="shared" si="30"/>
        <v/>
      </c>
      <c r="G288" s="136" t="str">
        <f t="shared" si="31"/>
        <v/>
      </c>
    </row>
    <row r="289" spans="1:7" x14ac:dyDescent="0.25">
      <c r="A289" s="134" t="str">
        <f t="shared" si="32"/>
        <v/>
      </c>
      <c r="B289" s="135" t="str">
        <f t="shared" si="33"/>
        <v/>
      </c>
      <c r="C289" s="136" t="str">
        <f t="shared" si="34"/>
        <v/>
      </c>
      <c r="D289" s="137" t="str">
        <f t="shared" si="28"/>
        <v/>
      </c>
      <c r="E289" s="137" t="str">
        <f t="shared" si="29"/>
        <v/>
      </c>
      <c r="F289" s="137" t="str">
        <f t="shared" si="30"/>
        <v/>
      </c>
      <c r="G289" s="136" t="str">
        <f t="shared" si="31"/>
        <v/>
      </c>
    </row>
    <row r="290" spans="1:7" x14ac:dyDescent="0.25">
      <c r="A290" s="134" t="str">
        <f t="shared" si="32"/>
        <v/>
      </c>
      <c r="B290" s="135" t="str">
        <f t="shared" si="33"/>
        <v/>
      </c>
      <c r="C290" s="136" t="str">
        <f t="shared" si="34"/>
        <v/>
      </c>
      <c r="D290" s="137" t="str">
        <f t="shared" si="28"/>
        <v/>
      </c>
      <c r="E290" s="137" t="str">
        <f t="shared" si="29"/>
        <v/>
      </c>
      <c r="F290" s="137" t="str">
        <f t="shared" si="30"/>
        <v/>
      </c>
      <c r="G290" s="136" t="str">
        <f t="shared" si="31"/>
        <v/>
      </c>
    </row>
    <row r="291" spans="1:7" x14ac:dyDescent="0.25">
      <c r="A291" s="134" t="str">
        <f t="shared" si="32"/>
        <v/>
      </c>
      <c r="B291" s="135" t="str">
        <f t="shared" si="33"/>
        <v/>
      </c>
      <c r="C291" s="136" t="str">
        <f t="shared" si="34"/>
        <v/>
      </c>
      <c r="D291" s="137" t="str">
        <f t="shared" si="28"/>
        <v/>
      </c>
      <c r="E291" s="137" t="str">
        <f t="shared" si="29"/>
        <v/>
      </c>
      <c r="F291" s="137" t="str">
        <f t="shared" si="30"/>
        <v/>
      </c>
      <c r="G291" s="136" t="str">
        <f t="shared" si="31"/>
        <v/>
      </c>
    </row>
    <row r="292" spans="1:7" x14ac:dyDescent="0.25">
      <c r="A292" s="134" t="str">
        <f t="shared" si="32"/>
        <v/>
      </c>
      <c r="B292" s="135" t="str">
        <f t="shared" si="33"/>
        <v/>
      </c>
      <c r="C292" s="136" t="str">
        <f t="shared" si="34"/>
        <v/>
      </c>
      <c r="D292" s="137" t="str">
        <f t="shared" si="28"/>
        <v/>
      </c>
      <c r="E292" s="137" t="str">
        <f t="shared" si="29"/>
        <v/>
      </c>
      <c r="F292" s="137" t="str">
        <f t="shared" si="30"/>
        <v/>
      </c>
      <c r="G292" s="136" t="str">
        <f t="shared" si="31"/>
        <v/>
      </c>
    </row>
    <row r="293" spans="1:7" x14ac:dyDescent="0.25">
      <c r="A293" s="134" t="str">
        <f t="shared" si="32"/>
        <v/>
      </c>
      <c r="B293" s="135" t="str">
        <f t="shared" si="33"/>
        <v/>
      </c>
      <c r="C293" s="136" t="str">
        <f t="shared" si="34"/>
        <v/>
      </c>
      <c r="D293" s="137" t="str">
        <f t="shared" si="28"/>
        <v/>
      </c>
      <c r="E293" s="137" t="str">
        <f t="shared" si="29"/>
        <v/>
      </c>
      <c r="F293" s="137" t="str">
        <f t="shared" si="30"/>
        <v/>
      </c>
      <c r="G293" s="136" t="str">
        <f t="shared" si="31"/>
        <v/>
      </c>
    </row>
    <row r="294" spans="1:7" x14ac:dyDescent="0.25">
      <c r="A294" s="134" t="str">
        <f t="shared" si="32"/>
        <v/>
      </c>
      <c r="B294" s="135" t="str">
        <f t="shared" si="33"/>
        <v/>
      </c>
      <c r="C294" s="136" t="str">
        <f t="shared" si="34"/>
        <v/>
      </c>
      <c r="D294" s="137" t="str">
        <f t="shared" si="28"/>
        <v/>
      </c>
      <c r="E294" s="137" t="str">
        <f t="shared" si="29"/>
        <v/>
      </c>
      <c r="F294" s="137" t="str">
        <f t="shared" si="30"/>
        <v/>
      </c>
      <c r="G294" s="136" t="str">
        <f t="shared" si="31"/>
        <v/>
      </c>
    </row>
    <row r="295" spans="1:7" x14ac:dyDescent="0.25">
      <c r="A295" s="134" t="str">
        <f t="shared" si="32"/>
        <v/>
      </c>
      <c r="B295" s="135" t="str">
        <f t="shared" si="33"/>
        <v/>
      </c>
      <c r="C295" s="136" t="str">
        <f t="shared" si="34"/>
        <v/>
      </c>
      <c r="D295" s="137" t="str">
        <f t="shared" si="28"/>
        <v/>
      </c>
      <c r="E295" s="137" t="str">
        <f t="shared" si="29"/>
        <v/>
      </c>
      <c r="F295" s="137" t="str">
        <f t="shared" si="30"/>
        <v/>
      </c>
      <c r="G295" s="136" t="str">
        <f t="shared" si="31"/>
        <v/>
      </c>
    </row>
    <row r="296" spans="1:7" x14ac:dyDescent="0.25">
      <c r="A296" s="134" t="str">
        <f t="shared" si="32"/>
        <v/>
      </c>
      <c r="B296" s="135" t="str">
        <f t="shared" si="33"/>
        <v/>
      </c>
      <c r="C296" s="136" t="str">
        <f t="shared" si="34"/>
        <v/>
      </c>
      <c r="D296" s="137" t="str">
        <f t="shared" si="28"/>
        <v/>
      </c>
      <c r="E296" s="137" t="str">
        <f t="shared" si="29"/>
        <v/>
      </c>
      <c r="F296" s="137" t="str">
        <f t="shared" si="30"/>
        <v/>
      </c>
      <c r="G296" s="136" t="str">
        <f t="shared" si="31"/>
        <v/>
      </c>
    </row>
    <row r="297" spans="1:7" x14ac:dyDescent="0.25">
      <c r="A297" s="134" t="str">
        <f t="shared" si="32"/>
        <v/>
      </c>
      <c r="B297" s="135" t="str">
        <f t="shared" si="33"/>
        <v/>
      </c>
      <c r="C297" s="136" t="str">
        <f t="shared" si="34"/>
        <v/>
      </c>
      <c r="D297" s="137" t="str">
        <f t="shared" si="28"/>
        <v/>
      </c>
      <c r="E297" s="137" t="str">
        <f t="shared" si="29"/>
        <v/>
      </c>
      <c r="F297" s="137" t="str">
        <f t="shared" si="30"/>
        <v/>
      </c>
      <c r="G297" s="136" t="str">
        <f t="shared" si="31"/>
        <v/>
      </c>
    </row>
    <row r="298" spans="1:7" x14ac:dyDescent="0.25">
      <c r="A298" s="134" t="str">
        <f t="shared" si="32"/>
        <v/>
      </c>
      <c r="B298" s="135" t="str">
        <f t="shared" si="33"/>
        <v/>
      </c>
      <c r="C298" s="136" t="str">
        <f t="shared" si="34"/>
        <v/>
      </c>
      <c r="D298" s="137" t="str">
        <f t="shared" si="28"/>
        <v/>
      </c>
      <c r="E298" s="137" t="str">
        <f t="shared" si="29"/>
        <v/>
      </c>
      <c r="F298" s="137" t="str">
        <f t="shared" si="30"/>
        <v/>
      </c>
      <c r="G298" s="136" t="str">
        <f t="shared" si="31"/>
        <v/>
      </c>
    </row>
    <row r="299" spans="1:7" x14ac:dyDescent="0.25">
      <c r="A299" s="134" t="str">
        <f t="shared" si="32"/>
        <v/>
      </c>
      <c r="B299" s="135" t="str">
        <f t="shared" si="33"/>
        <v/>
      </c>
      <c r="C299" s="136" t="str">
        <f t="shared" si="34"/>
        <v/>
      </c>
      <c r="D299" s="137" t="str">
        <f t="shared" si="28"/>
        <v/>
      </c>
      <c r="E299" s="137" t="str">
        <f t="shared" si="29"/>
        <v/>
      </c>
      <c r="F299" s="137" t="str">
        <f t="shared" si="30"/>
        <v/>
      </c>
      <c r="G299" s="136" t="str">
        <f t="shared" si="31"/>
        <v/>
      </c>
    </row>
    <row r="300" spans="1:7" x14ac:dyDescent="0.25">
      <c r="A300" s="134" t="str">
        <f t="shared" si="32"/>
        <v/>
      </c>
      <c r="B300" s="135" t="str">
        <f t="shared" si="33"/>
        <v/>
      </c>
      <c r="C300" s="136" t="str">
        <f t="shared" si="34"/>
        <v/>
      </c>
      <c r="D300" s="137" t="str">
        <f t="shared" si="28"/>
        <v/>
      </c>
      <c r="E300" s="137" t="str">
        <f t="shared" si="29"/>
        <v/>
      </c>
      <c r="F300" s="137" t="str">
        <f t="shared" si="30"/>
        <v/>
      </c>
      <c r="G300" s="136" t="str">
        <f t="shared" si="31"/>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28839-4264-4912-BB3D-1D9CA7F02743}">
  <dimension ref="A1:P300"/>
  <sheetViews>
    <sheetView workbookViewId="0">
      <selection activeCell="B4" sqref="B4"/>
    </sheetView>
  </sheetViews>
  <sheetFormatPr defaultColWidth="9.140625" defaultRowHeight="15" x14ac:dyDescent="0.25"/>
  <cols>
    <col min="1" max="1" width="9.140625" style="92" customWidth="1"/>
    <col min="2" max="2" width="7.85546875" style="92" customWidth="1"/>
    <col min="3" max="3" width="14.7109375" style="92" customWidth="1"/>
    <col min="4" max="4" width="14.28515625" style="92" customWidth="1"/>
    <col min="5" max="7" width="14.7109375" style="92" customWidth="1"/>
    <col min="8" max="8" width="11.42578125" style="92" bestFit="1" customWidth="1"/>
    <col min="9" max="10" width="9.140625" style="92"/>
    <col min="11" max="11" width="11" style="92" customWidth="1"/>
    <col min="12" max="16384" width="9.140625" style="92"/>
  </cols>
  <sheetData>
    <row r="1" spans="1:16" x14ac:dyDescent="0.25">
      <c r="A1"/>
      <c r="B1" s="90"/>
      <c r="C1" s="90"/>
      <c r="D1" s="90"/>
      <c r="E1" s="90"/>
      <c r="F1" s="90"/>
      <c r="G1" s="91"/>
    </row>
    <row r="2" spans="1:16" x14ac:dyDescent="0.25">
      <c r="A2" s="90"/>
      <c r="B2" s="90"/>
      <c r="C2" s="90"/>
      <c r="D2" s="90"/>
      <c r="E2" s="90"/>
      <c r="F2" s="93"/>
      <c r="G2" s="94"/>
    </row>
    <row r="3" spans="1:16" x14ac:dyDescent="0.25">
      <c r="A3" s="95"/>
      <c r="B3" s="95"/>
      <c r="C3" s="95"/>
      <c r="D3" s="95"/>
      <c r="E3" s="95"/>
      <c r="F3" s="93"/>
      <c r="G3" s="94"/>
      <c r="H3" s="96"/>
      <c r="I3" s="96"/>
      <c r="J3" s="96"/>
      <c r="K3" s="97" t="s">
        <v>1</v>
      </c>
      <c r="L3" s="97" t="s">
        <v>46</v>
      </c>
      <c r="M3" s="98"/>
      <c r="N3" s="96"/>
      <c r="O3" s="96"/>
    </row>
    <row r="4" spans="1:16" ht="18.75" x14ac:dyDescent="0.3">
      <c r="A4" s="95"/>
      <c r="B4" s="99" t="s">
        <v>47</v>
      </c>
      <c r="C4" s="95"/>
      <c r="D4" s="95"/>
      <c r="E4" s="93"/>
      <c r="F4" s="100" t="s">
        <v>4</v>
      </c>
      <c r="G4" s="95"/>
      <c r="H4" s="96"/>
      <c r="I4" s="96"/>
      <c r="J4" s="96"/>
      <c r="K4" s="101" t="s">
        <v>48</v>
      </c>
      <c r="L4" s="102">
        <v>2479.5134160786938</v>
      </c>
      <c r="M4" s="103">
        <f>L4/$L$9</f>
        <v>0.83426311903324057</v>
      </c>
      <c r="N4" s="104"/>
      <c r="O4" s="105"/>
    </row>
    <row r="5" spans="1:16" x14ac:dyDescent="0.25">
      <c r="A5" s="95"/>
      <c r="B5" s="95"/>
      <c r="C5" s="95"/>
      <c r="D5" s="95"/>
      <c r="E5" s="95"/>
      <c r="F5" s="106"/>
      <c r="G5" s="95"/>
      <c r="H5" s="96"/>
      <c r="I5" s="96"/>
      <c r="J5" s="96"/>
      <c r="K5" s="101" t="s">
        <v>49</v>
      </c>
      <c r="L5" s="102">
        <v>0</v>
      </c>
      <c r="M5" s="103">
        <f>L5/$L$9</f>
        <v>0</v>
      </c>
      <c r="N5" s="107"/>
      <c r="O5" s="105"/>
    </row>
    <row r="6" spans="1:16" x14ac:dyDescent="0.25">
      <c r="A6" s="95"/>
      <c r="B6" s="108" t="s">
        <v>50</v>
      </c>
      <c r="C6" s="109"/>
      <c r="D6" s="110"/>
      <c r="E6" s="111">
        <v>46023</v>
      </c>
      <c r="F6" s="112"/>
      <c r="G6" s="95"/>
      <c r="H6" s="119"/>
      <c r="I6" s="96"/>
      <c r="J6" s="96"/>
      <c r="K6" s="101" t="s">
        <v>51</v>
      </c>
      <c r="L6" s="102">
        <v>0</v>
      </c>
      <c r="M6" s="103">
        <f>L6/$L$9</f>
        <v>0</v>
      </c>
      <c r="N6" s="113"/>
      <c r="O6" s="113"/>
    </row>
    <row r="7" spans="1:16" x14ac:dyDescent="0.25">
      <c r="A7" s="95"/>
      <c r="B7" s="114" t="s">
        <v>52</v>
      </c>
      <c r="C7" s="93"/>
      <c r="D7" s="96"/>
      <c r="E7" s="115">
        <v>223</v>
      </c>
      <c r="F7" s="116" t="s">
        <v>53</v>
      </c>
      <c r="G7" s="95"/>
      <c r="H7" s="96"/>
      <c r="I7" s="96"/>
      <c r="J7" s="96"/>
      <c r="K7" s="101" t="s">
        <v>54</v>
      </c>
      <c r="L7" s="102">
        <v>0</v>
      </c>
      <c r="M7" s="103">
        <f>L7/$L$9</f>
        <v>0</v>
      </c>
      <c r="N7" s="117"/>
      <c r="O7" s="117"/>
    </row>
    <row r="8" spans="1:16" x14ac:dyDescent="0.25">
      <c r="A8" s="95"/>
      <c r="B8" s="114" t="s">
        <v>55</v>
      </c>
      <c r="C8" s="93"/>
      <c r="D8" s="118">
        <f>E6-1</f>
        <v>46022</v>
      </c>
      <c r="E8" s="119">
        <v>175499.74970816087</v>
      </c>
      <c r="F8" s="116" t="s">
        <v>56</v>
      </c>
      <c r="G8" s="237"/>
      <c r="H8" s="237"/>
      <c r="I8" s="96"/>
      <c r="J8" s="96"/>
      <c r="K8" s="101" t="s">
        <v>57</v>
      </c>
      <c r="L8" s="102">
        <v>0</v>
      </c>
      <c r="M8" s="103">
        <f>L8/$L$9</f>
        <v>0</v>
      </c>
      <c r="N8" s="117"/>
      <c r="O8" s="117"/>
    </row>
    <row r="9" spans="1:16" x14ac:dyDescent="0.25">
      <c r="A9" s="95"/>
      <c r="B9" s="114" t="s">
        <v>55</v>
      </c>
      <c r="C9" s="93"/>
      <c r="D9" s="118">
        <f>EOMONTH(D8,E7)</f>
        <v>52809</v>
      </c>
      <c r="E9" s="119">
        <v>175499.74970816087</v>
      </c>
      <c r="F9" s="116" t="s">
        <v>56</v>
      </c>
      <c r="G9" s="237"/>
      <c r="H9" s="119"/>
      <c r="I9" s="96"/>
      <c r="J9" s="96"/>
      <c r="K9" s="120" t="s">
        <v>58</v>
      </c>
      <c r="L9" s="121">
        <v>2972.0999999999995</v>
      </c>
      <c r="M9" s="120"/>
      <c r="N9" s="117"/>
      <c r="O9" s="117"/>
    </row>
    <row r="10" spans="1:16" x14ac:dyDescent="0.25">
      <c r="A10" s="95"/>
      <c r="B10" s="114" t="s">
        <v>59</v>
      </c>
      <c r="C10" s="93"/>
      <c r="D10" s="96"/>
      <c r="E10" s="122">
        <f>M4</f>
        <v>0.83426311903324057</v>
      </c>
      <c r="F10" s="116"/>
      <c r="G10" s="237"/>
      <c r="H10" s="119"/>
      <c r="I10" s="96"/>
      <c r="J10" s="96"/>
      <c r="K10" s="96"/>
      <c r="L10" s="96"/>
      <c r="M10" s="123"/>
      <c r="N10" s="123"/>
      <c r="O10" s="123"/>
    </row>
    <row r="11" spans="1:16" x14ac:dyDescent="0.25">
      <c r="A11" s="95"/>
      <c r="B11" s="114" t="s">
        <v>60</v>
      </c>
      <c r="C11" s="93"/>
      <c r="D11" s="96"/>
      <c r="E11" s="124">
        <f>ROUND(E8*E$10,2)</f>
        <v>146412.97</v>
      </c>
      <c r="F11" s="116" t="s">
        <v>56</v>
      </c>
      <c r="G11" s="95"/>
      <c r="H11" s="238"/>
      <c r="I11" s="96"/>
      <c r="J11" s="96"/>
      <c r="K11" s="96"/>
      <c r="L11" s="96"/>
      <c r="M11" s="123"/>
      <c r="N11" s="123"/>
      <c r="O11" s="123"/>
    </row>
    <row r="12" spans="1:16" x14ac:dyDescent="0.25">
      <c r="A12" s="95"/>
      <c r="B12" s="114" t="s">
        <v>61</v>
      </c>
      <c r="C12" s="93"/>
      <c r="D12" s="96"/>
      <c r="E12" s="124">
        <f>ROUND(E9*E$10,2)</f>
        <v>146412.97</v>
      </c>
      <c r="F12" s="116" t="s">
        <v>56</v>
      </c>
      <c r="G12" s="95"/>
      <c r="H12" s="96"/>
      <c r="I12" s="96"/>
      <c r="J12" s="96"/>
      <c r="K12" s="125"/>
      <c r="L12" s="125"/>
      <c r="M12" s="117"/>
      <c r="N12" s="117"/>
      <c r="O12" s="117"/>
      <c r="P12" s="126"/>
    </row>
    <row r="13" spans="1:16" x14ac:dyDescent="0.25">
      <c r="A13" s="95"/>
      <c r="B13" s="127" t="s">
        <v>73</v>
      </c>
      <c r="C13" s="128"/>
      <c r="D13" s="129"/>
      <c r="E13" s="130">
        <v>5.8000000000000003E-2</v>
      </c>
      <c r="F13" s="131"/>
      <c r="G13" s="95"/>
      <c r="H13" s="96"/>
      <c r="I13" s="96"/>
      <c r="J13" s="96"/>
      <c r="K13" s="125"/>
      <c r="L13" s="125"/>
      <c r="M13" s="117"/>
      <c r="N13" s="117"/>
      <c r="O13" s="117"/>
      <c r="P13" s="126"/>
    </row>
    <row r="14" spans="1:16" x14ac:dyDescent="0.25">
      <c r="A14" s="95"/>
      <c r="B14" s="115"/>
      <c r="C14" s="93"/>
      <c r="D14" s="96"/>
      <c r="E14" s="132"/>
      <c r="F14" s="115"/>
      <c r="G14" s="95"/>
      <c r="H14" s="96"/>
      <c r="I14" s="96"/>
      <c r="J14" s="96"/>
      <c r="K14" s="125"/>
      <c r="L14" s="125"/>
      <c r="M14" s="117"/>
      <c r="N14" s="117"/>
      <c r="O14" s="117"/>
      <c r="P14" s="126"/>
    </row>
    <row r="15" spans="1:16" x14ac:dyDescent="0.25">
      <c r="A15" s="96"/>
      <c r="B15" s="96"/>
      <c r="C15" s="96"/>
      <c r="D15" s="96"/>
      <c r="E15" s="96"/>
      <c r="F15" s="96"/>
      <c r="G15" s="96"/>
      <c r="H15" s="96"/>
      <c r="I15" s="96"/>
      <c r="J15" s="96"/>
      <c r="K15" s="125"/>
      <c r="L15" s="125"/>
      <c r="M15" s="117"/>
      <c r="N15" s="117"/>
      <c r="O15" s="117"/>
      <c r="P15" s="126"/>
    </row>
    <row r="16" spans="1:16" ht="15.75" thickBot="1" x14ac:dyDescent="0.3">
      <c r="A16" s="133" t="s">
        <v>62</v>
      </c>
      <c r="B16" s="133" t="s">
        <v>63</v>
      </c>
      <c r="C16" s="133" t="s">
        <v>64</v>
      </c>
      <c r="D16" s="133" t="s">
        <v>65</v>
      </c>
      <c r="E16" s="133" t="s">
        <v>66</v>
      </c>
      <c r="F16" s="133" t="s">
        <v>67</v>
      </c>
      <c r="G16" s="133" t="s">
        <v>68</v>
      </c>
      <c r="H16" s="96"/>
      <c r="I16" s="96"/>
      <c r="J16" s="96"/>
      <c r="K16" s="125"/>
      <c r="L16" s="125"/>
      <c r="M16" s="117"/>
      <c r="N16" s="117"/>
      <c r="O16" s="117"/>
      <c r="P16" s="126"/>
    </row>
    <row r="17" spans="1:16" x14ac:dyDescent="0.25">
      <c r="A17" s="134">
        <f>IF(B17="","",E6)</f>
        <v>46023</v>
      </c>
      <c r="B17" s="135">
        <f>IF(E7&gt;0,1,"")</f>
        <v>1</v>
      </c>
      <c r="C17" s="136">
        <f>IF(B17="","",E11)</f>
        <v>146412.97</v>
      </c>
      <c r="D17" s="137">
        <f>IF(B17="","",IPMT($E$13/12,B17,$E$7,-$E$11,$E$12,0))</f>
        <v>707.66268833333334</v>
      </c>
      <c r="E17" s="137">
        <f>IF(B17="","",PPMT($E$13/12,B17,$E$7,-$E$11,$E$12,0))</f>
        <v>0</v>
      </c>
      <c r="F17" s="137">
        <f>IF(B17="","",SUM(D17:E17))</f>
        <v>707.66268833333334</v>
      </c>
      <c r="G17" s="136">
        <f>IF(B17="","",SUM(C17)-SUM(E17))</f>
        <v>146412.97</v>
      </c>
      <c r="H17" s="96"/>
      <c r="I17" s="96"/>
      <c r="J17" s="96"/>
      <c r="K17" s="125"/>
      <c r="L17" s="125"/>
      <c r="M17" s="117"/>
      <c r="N17" s="117"/>
      <c r="O17" s="117"/>
      <c r="P17" s="126"/>
    </row>
    <row r="18" spans="1:16" x14ac:dyDescent="0.25">
      <c r="A18" s="134">
        <f>IF(B18="","",EDATE(A17,1))</f>
        <v>46054</v>
      </c>
      <c r="B18" s="135">
        <f>IF(B17="","",IF(SUM(B17)+1&lt;=$E$7,SUM(B17)+1,""))</f>
        <v>2</v>
      </c>
      <c r="C18" s="136">
        <f>IF(B18="","",G17)</f>
        <v>146412.97</v>
      </c>
      <c r="D18" s="137">
        <f t="shared" ref="D18:D81" si="0">IF(B18="","",IPMT($E$13/12,B18,$E$7,-$E$11,$E$12,0))</f>
        <v>707.66268833333334</v>
      </c>
      <c r="E18" s="137">
        <f t="shared" ref="E18:E81" si="1">IF(B18="","",PPMT($E$13/12,B18,$E$7,-$E$11,$E$12,0))</f>
        <v>0</v>
      </c>
      <c r="F18" s="137">
        <f t="shared" ref="F18:F81" si="2">IF(B18="","",SUM(D18:E18))</f>
        <v>707.66268833333334</v>
      </c>
      <c r="G18" s="136">
        <f t="shared" ref="G18:G81" si="3">IF(B18="","",SUM(C18)-SUM(E18))</f>
        <v>146412.97</v>
      </c>
      <c r="H18" s="96"/>
      <c r="I18" s="96"/>
      <c r="J18" s="96"/>
      <c r="K18" s="125"/>
      <c r="L18" s="125"/>
      <c r="M18" s="117"/>
      <c r="N18" s="117"/>
      <c r="O18" s="117"/>
      <c r="P18" s="126"/>
    </row>
    <row r="19" spans="1:16" x14ac:dyDescent="0.25">
      <c r="A19" s="134">
        <f t="shared" ref="A19:A82" si="4">IF(B19="","",EDATE(A18,1))</f>
        <v>46082</v>
      </c>
      <c r="B19" s="135">
        <f t="shared" ref="B19:B82" si="5">IF(B18="","",IF(SUM(B18)+1&lt;=$E$7,SUM(B18)+1,""))</f>
        <v>3</v>
      </c>
      <c r="C19" s="136">
        <f t="shared" ref="C19:C82" si="6">IF(B19="","",G18)</f>
        <v>146412.97</v>
      </c>
      <c r="D19" s="137">
        <f t="shared" si="0"/>
        <v>707.66268833333334</v>
      </c>
      <c r="E19" s="137">
        <f t="shared" si="1"/>
        <v>0</v>
      </c>
      <c r="F19" s="137">
        <f t="shared" si="2"/>
        <v>707.66268833333334</v>
      </c>
      <c r="G19" s="136">
        <f t="shared" si="3"/>
        <v>146412.97</v>
      </c>
      <c r="H19" s="96"/>
      <c r="I19" s="96"/>
      <c r="J19" s="96"/>
      <c r="K19" s="125"/>
      <c r="L19" s="125"/>
      <c r="M19" s="117"/>
      <c r="N19" s="117"/>
      <c r="O19" s="117"/>
      <c r="P19" s="126"/>
    </row>
    <row r="20" spans="1:16" x14ac:dyDescent="0.25">
      <c r="A20" s="134">
        <f t="shared" si="4"/>
        <v>46113</v>
      </c>
      <c r="B20" s="135">
        <f t="shared" si="5"/>
        <v>4</v>
      </c>
      <c r="C20" s="136">
        <f t="shared" si="6"/>
        <v>146412.97</v>
      </c>
      <c r="D20" s="137">
        <f t="shared" si="0"/>
        <v>707.66268833333334</v>
      </c>
      <c r="E20" s="137">
        <f t="shared" si="1"/>
        <v>0</v>
      </c>
      <c r="F20" s="137">
        <f t="shared" si="2"/>
        <v>707.66268833333334</v>
      </c>
      <c r="G20" s="136">
        <f t="shared" si="3"/>
        <v>146412.97</v>
      </c>
      <c r="H20" s="96"/>
      <c r="I20" s="96"/>
      <c r="J20" s="96"/>
      <c r="K20" s="125"/>
      <c r="L20" s="125"/>
      <c r="M20" s="117"/>
      <c r="N20" s="117"/>
      <c r="O20" s="117"/>
      <c r="P20" s="126"/>
    </row>
    <row r="21" spans="1:16" x14ac:dyDescent="0.25">
      <c r="A21" s="134">
        <f t="shared" si="4"/>
        <v>46143</v>
      </c>
      <c r="B21" s="135">
        <f t="shared" si="5"/>
        <v>5</v>
      </c>
      <c r="C21" s="136">
        <f t="shared" si="6"/>
        <v>146412.97</v>
      </c>
      <c r="D21" s="137">
        <f t="shared" si="0"/>
        <v>707.66268833333334</v>
      </c>
      <c r="E21" s="137">
        <f t="shared" si="1"/>
        <v>0</v>
      </c>
      <c r="F21" s="137">
        <f t="shared" si="2"/>
        <v>707.66268833333334</v>
      </c>
      <c r="G21" s="136">
        <f t="shared" si="3"/>
        <v>146412.97</v>
      </c>
      <c r="H21" s="96"/>
      <c r="I21" s="96"/>
      <c r="J21" s="96"/>
      <c r="K21" s="125"/>
      <c r="L21" s="125"/>
      <c r="M21" s="117"/>
      <c r="N21" s="117"/>
      <c r="O21" s="117"/>
      <c r="P21" s="126"/>
    </row>
    <row r="22" spans="1:16" x14ac:dyDescent="0.25">
      <c r="A22" s="134">
        <f t="shared" si="4"/>
        <v>46174</v>
      </c>
      <c r="B22" s="135">
        <f t="shared" si="5"/>
        <v>6</v>
      </c>
      <c r="C22" s="136">
        <f t="shared" si="6"/>
        <v>146412.97</v>
      </c>
      <c r="D22" s="137">
        <f t="shared" si="0"/>
        <v>707.66268833333334</v>
      </c>
      <c r="E22" s="137">
        <f t="shared" si="1"/>
        <v>0</v>
      </c>
      <c r="F22" s="137">
        <f t="shared" si="2"/>
        <v>707.66268833333334</v>
      </c>
      <c r="G22" s="136">
        <f t="shared" si="3"/>
        <v>146412.97</v>
      </c>
      <c r="K22" s="138"/>
      <c r="L22" s="138"/>
      <c r="M22" s="139"/>
      <c r="N22" s="139"/>
      <c r="O22" s="139"/>
      <c r="P22" s="126"/>
    </row>
    <row r="23" spans="1:16" x14ac:dyDescent="0.25">
      <c r="A23" s="134">
        <f t="shared" si="4"/>
        <v>46204</v>
      </c>
      <c r="B23" s="135">
        <f t="shared" si="5"/>
        <v>7</v>
      </c>
      <c r="C23" s="136">
        <f t="shared" si="6"/>
        <v>146412.97</v>
      </c>
      <c r="D23" s="137">
        <f t="shared" si="0"/>
        <v>707.66268833333334</v>
      </c>
      <c r="E23" s="137">
        <f t="shared" si="1"/>
        <v>0</v>
      </c>
      <c r="F23" s="137">
        <f t="shared" si="2"/>
        <v>707.66268833333334</v>
      </c>
      <c r="G23" s="136">
        <f t="shared" si="3"/>
        <v>146412.97</v>
      </c>
      <c r="K23" s="138"/>
      <c r="L23" s="138"/>
      <c r="M23" s="139"/>
      <c r="N23" s="139"/>
      <c r="O23" s="139"/>
      <c r="P23" s="126"/>
    </row>
    <row r="24" spans="1:16" x14ac:dyDescent="0.25">
      <c r="A24" s="134">
        <f t="shared" si="4"/>
        <v>46235</v>
      </c>
      <c r="B24" s="135">
        <f t="shared" si="5"/>
        <v>8</v>
      </c>
      <c r="C24" s="136">
        <f t="shared" si="6"/>
        <v>146412.97</v>
      </c>
      <c r="D24" s="137">
        <f t="shared" si="0"/>
        <v>707.66268833333334</v>
      </c>
      <c r="E24" s="137">
        <f t="shared" si="1"/>
        <v>0</v>
      </c>
      <c r="F24" s="137">
        <f t="shared" si="2"/>
        <v>707.66268833333334</v>
      </c>
      <c r="G24" s="136">
        <f t="shared" si="3"/>
        <v>146412.97</v>
      </c>
      <c r="K24" s="138"/>
      <c r="L24" s="138"/>
      <c r="M24" s="139"/>
      <c r="N24" s="139"/>
      <c r="O24" s="139"/>
      <c r="P24" s="126"/>
    </row>
    <row r="25" spans="1:16" x14ac:dyDescent="0.25">
      <c r="A25" s="134">
        <f t="shared" si="4"/>
        <v>46266</v>
      </c>
      <c r="B25" s="135">
        <f t="shared" si="5"/>
        <v>9</v>
      </c>
      <c r="C25" s="136">
        <f t="shared" si="6"/>
        <v>146412.97</v>
      </c>
      <c r="D25" s="137">
        <f t="shared" si="0"/>
        <v>707.66268833333334</v>
      </c>
      <c r="E25" s="137">
        <f t="shared" si="1"/>
        <v>0</v>
      </c>
      <c r="F25" s="137">
        <f t="shared" si="2"/>
        <v>707.66268833333334</v>
      </c>
      <c r="G25" s="136">
        <f t="shared" si="3"/>
        <v>146412.97</v>
      </c>
      <c r="K25" s="138"/>
      <c r="L25" s="138"/>
      <c r="M25" s="139"/>
      <c r="N25" s="139"/>
      <c r="O25" s="139"/>
      <c r="P25" s="126"/>
    </row>
    <row r="26" spans="1:16" x14ac:dyDescent="0.25">
      <c r="A26" s="134">
        <f t="shared" si="4"/>
        <v>46296</v>
      </c>
      <c r="B26" s="135">
        <f t="shared" si="5"/>
        <v>10</v>
      </c>
      <c r="C26" s="136">
        <f t="shared" si="6"/>
        <v>146412.97</v>
      </c>
      <c r="D26" s="137">
        <f t="shared" si="0"/>
        <v>707.66268833333334</v>
      </c>
      <c r="E26" s="137">
        <f t="shared" si="1"/>
        <v>0</v>
      </c>
      <c r="F26" s="137">
        <f t="shared" si="2"/>
        <v>707.66268833333334</v>
      </c>
      <c r="G26" s="136">
        <f t="shared" si="3"/>
        <v>146412.97</v>
      </c>
      <c r="K26" s="138"/>
      <c r="L26" s="138"/>
      <c r="M26" s="139"/>
      <c r="N26" s="139"/>
      <c r="O26" s="139"/>
      <c r="P26" s="126"/>
    </row>
    <row r="27" spans="1:16" x14ac:dyDescent="0.25">
      <c r="A27" s="134">
        <f t="shared" si="4"/>
        <v>46327</v>
      </c>
      <c r="B27" s="135">
        <f t="shared" si="5"/>
        <v>11</v>
      </c>
      <c r="C27" s="136">
        <f t="shared" si="6"/>
        <v>146412.97</v>
      </c>
      <c r="D27" s="137">
        <f t="shared" si="0"/>
        <v>707.66268833333334</v>
      </c>
      <c r="E27" s="137">
        <f t="shared" si="1"/>
        <v>0</v>
      </c>
      <c r="F27" s="137">
        <f t="shared" si="2"/>
        <v>707.66268833333334</v>
      </c>
      <c r="G27" s="136">
        <f t="shared" si="3"/>
        <v>146412.97</v>
      </c>
    </row>
    <row r="28" spans="1:16" x14ac:dyDescent="0.25">
      <c r="A28" s="134">
        <f t="shared" si="4"/>
        <v>46357</v>
      </c>
      <c r="B28" s="135">
        <f t="shared" si="5"/>
        <v>12</v>
      </c>
      <c r="C28" s="136">
        <f t="shared" si="6"/>
        <v>146412.97</v>
      </c>
      <c r="D28" s="137">
        <f t="shared" si="0"/>
        <v>707.66268833333334</v>
      </c>
      <c r="E28" s="137">
        <f t="shared" si="1"/>
        <v>0</v>
      </c>
      <c r="F28" s="137">
        <f t="shared" si="2"/>
        <v>707.66268833333334</v>
      </c>
      <c r="G28" s="136">
        <f t="shared" si="3"/>
        <v>146412.97</v>
      </c>
    </row>
    <row r="29" spans="1:16" x14ac:dyDescent="0.25">
      <c r="A29" s="134">
        <f t="shared" si="4"/>
        <v>46388</v>
      </c>
      <c r="B29" s="135">
        <f t="shared" si="5"/>
        <v>13</v>
      </c>
      <c r="C29" s="136">
        <f t="shared" si="6"/>
        <v>146412.97</v>
      </c>
      <c r="D29" s="137">
        <f t="shared" si="0"/>
        <v>707.66268833333334</v>
      </c>
      <c r="E29" s="137">
        <f t="shared" si="1"/>
        <v>0</v>
      </c>
      <c r="F29" s="137">
        <f t="shared" si="2"/>
        <v>707.66268833333334</v>
      </c>
      <c r="G29" s="136">
        <f t="shared" si="3"/>
        <v>146412.97</v>
      </c>
    </row>
    <row r="30" spans="1:16" x14ac:dyDescent="0.25">
      <c r="A30" s="134">
        <f t="shared" si="4"/>
        <v>46419</v>
      </c>
      <c r="B30" s="135">
        <f t="shared" si="5"/>
        <v>14</v>
      </c>
      <c r="C30" s="136">
        <f t="shared" si="6"/>
        <v>146412.97</v>
      </c>
      <c r="D30" s="137">
        <f t="shared" si="0"/>
        <v>707.66268833333334</v>
      </c>
      <c r="E30" s="137">
        <f t="shared" si="1"/>
        <v>0</v>
      </c>
      <c r="F30" s="137">
        <f t="shared" si="2"/>
        <v>707.66268833333334</v>
      </c>
      <c r="G30" s="136">
        <f t="shared" si="3"/>
        <v>146412.97</v>
      </c>
    </row>
    <row r="31" spans="1:16" x14ac:dyDescent="0.25">
      <c r="A31" s="134">
        <f t="shared" si="4"/>
        <v>46447</v>
      </c>
      <c r="B31" s="135">
        <f t="shared" si="5"/>
        <v>15</v>
      </c>
      <c r="C31" s="136">
        <f t="shared" si="6"/>
        <v>146412.97</v>
      </c>
      <c r="D31" s="137">
        <f t="shared" si="0"/>
        <v>707.66268833333334</v>
      </c>
      <c r="E31" s="137">
        <f t="shared" si="1"/>
        <v>0</v>
      </c>
      <c r="F31" s="137">
        <f t="shared" si="2"/>
        <v>707.66268833333334</v>
      </c>
      <c r="G31" s="136">
        <f t="shared" si="3"/>
        <v>146412.97</v>
      </c>
    </row>
    <row r="32" spans="1:16" x14ac:dyDescent="0.25">
      <c r="A32" s="134">
        <f t="shared" si="4"/>
        <v>46478</v>
      </c>
      <c r="B32" s="135">
        <f t="shared" si="5"/>
        <v>16</v>
      </c>
      <c r="C32" s="136">
        <f t="shared" si="6"/>
        <v>146412.97</v>
      </c>
      <c r="D32" s="137">
        <f t="shared" si="0"/>
        <v>707.66268833333334</v>
      </c>
      <c r="E32" s="137">
        <f t="shared" si="1"/>
        <v>0</v>
      </c>
      <c r="F32" s="137">
        <f t="shared" si="2"/>
        <v>707.66268833333334</v>
      </c>
      <c r="G32" s="136">
        <f t="shared" si="3"/>
        <v>146412.97</v>
      </c>
    </row>
    <row r="33" spans="1:7" x14ac:dyDescent="0.25">
      <c r="A33" s="134">
        <f t="shared" si="4"/>
        <v>46508</v>
      </c>
      <c r="B33" s="135">
        <f t="shared" si="5"/>
        <v>17</v>
      </c>
      <c r="C33" s="136">
        <f t="shared" si="6"/>
        <v>146412.97</v>
      </c>
      <c r="D33" s="137">
        <f t="shared" si="0"/>
        <v>707.66268833333334</v>
      </c>
      <c r="E33" s="137">
        <f t="shared" si="1"/>
        <v>0</v>
      </c>
      <c r="F33" s="137">
        <f t="shared" si="2"/>
        <v>707.66268833333334</v>
      </c>
      <c r="G33" s="136">
        <f t="shared" si="3"/>
        <v>146412.97</v>
      </c>
    </row>
    <row r="34" spans="1:7" x14ac:dyDescent="0.25">
      <c r="A34" s="134">
        <f t="shared" si="4"/>
        <v>46539</v>
      </c>
      <c r="B34" s="135">
        <f t="shared" si="5"/>
        <v>18</v>
      </c>
      <c r="C34" s="136">
        <f t="shared" si="6"/>
        <v>146412.97</v>
      </c>
      <c r="D34" s="137">
        <f t="shared" si="0"/>
        <v>707.66268833333334</v>
      </c>
      <c r="E34" s="137">
        <f t="shared" si="1"/>
        <v>0</v>
      </c>
      <c r="F34" s="137">
        <f t="shared" si="2"/>
        <v>707.66268833333334</v>
      </c>
      <c r="G34" s="136">
        <f t="shared" si="3"/>
        <v>146412.97</v>
      </c>
    </row>
    <row r="35" spans="1:7" x14ac:dyDescent="0.25">
      <c r="A35" s="134">
        <f t="shared" si="4"/>
        <v>46569</v>
      </c>
      <c r="B35" s="135">
        <f t="shared" si="5"/>
        <v>19</v>
      </c>
      <c r="C35" s="136">
        <f t="shared" si="6"/>
        <v>146412.97</v>
      </c>
      <c r="D35" s="137">
        <f t="shared" si="0"/>
        <v>707.66268833333334</v>
      </c>
      <c r="E35" s="137">
        <f t="shared" si="1"/>
        <v>0</v>
      </c>
      <c r="F35" s="137">
        <f t="shared" si="2"/>
        <v>707.66268833333334</v>
      </c>
      <c r="G35" s="136">
        <f t="shared" si="3"/>
        <v>146412.97</v>
      </c>
    </row>
    <row r="36" spans="1:7" x14ac:dyDescent="0.25">
      <c r="A36" s="134">
        <f t="shared" si="4"/>
        <v>46600</v>
      </c>
      <c r="B36" s="135">
        <f t="shared" si="5"/>
        <v>20</v>
      </c>
      <c r="C36" s="136">
        <f t="shared" si="6"/>
        <v>146412.97</v>
      </c>
      <c r="D36" s="137">
        <f t="shared" si="0"/>
        <v>707.66268833333334</v>
      </c>
      <c r="E36" s="137">
        <f t="shared" si="1"/>
        <v>0</v>
      </c>
      <c r="F36" s="137">
        <f t="shared" si="2"/>
        <v>707.66268833333334</v>
      </c>
      <c r="G36" s="136">
        <f t="shared" si="3"/>
        <v>146412.97</v>
      </c>
    </row>
    <row r="37" spans="1:7" x14ac:dyDescent="0.25">
      <c r="A37" s="134">
        <f t="shared" si="4"/>
        <v>46631</v>
      </c>
      <c r="B37" s="135">
        <f t="shared" si="5"/>
        <v>21</v>
      </c>
      <c r="C37" s="136">
        <f t="shared" si="6"/>
        <v>146412.97</v>
      </c>
      <c r="D37" s="137">
        <f t="shared" si="0"/>
        <v>707.66268833333334</v>
      </c>
      <c r="E37" s="137">
        <f t="shared" si="1"/>
        <v>0</v>
      </c>
      <c r="F37" s="137">
        <f t="shared" si="2"/>
        <v>707.66268833333334</v>
      </c>
      <c r="G37" s="136">
        <f t="shared" si="3"/>
        <v>146412.97</v>
      </c>
    </row>
    <row r="38" spans="1:7" x14ac:dyDescent="0.25">
      <c r="A38" s="134">
        <f t="shared" si="4"/>
        <v>46661</v>
      </c>
      <c r="B38" s="135">
        <f t="shared" si="5"/>
        <v>22</v>
      </c>
      <c r="C38" s="136">
        <f t="shared" si="6"/>
        <v>146412.97</v>
      </c>
      <c r="D38" s="137">
        <f t="shared" si="0"/>
        <v>707.66268833333334</v>
      </c>
      <c r="E38" s="137">
        <f t="shared" si="1"/>
        <v>0</v>
      </c>
      <c r="F38" s="137">
        <f t="shared" si="2"/>
        <v>707.66268833333334</v>
      </c>
      <c r="G38" s="136">
        <f t="shared" si="3"/>
        <v>146412.97</v>
      </c>
    </row>
    <row r="39" spans="1:7" x14ac:dyDescent="0.25">
      <c r="A39" s="134">
        <f t="shared" si="4"/>
        <v>46692</v>
      </c>
      <c r="B39" s="135">
        <f t="shared" si="5"/>
        <v>23</v>
      </c>
      <c r="C39" s="136">
        <f t="shared" si="6"/>
        <v>146412.97</v>
      </c>
      <c r="D39" s="137">
        <f t="shared" si="0"/>
        <v>707.66268833333334</v>
      </c>
      <c r="E39" s="137">
        <f t="shared" si="1"/>
        <v>0</v>
      </c>
      <c r="F39" s="137">
        <f t="shared" si="2"/>
        <v>707.66268833333334</v>
      </c>
      <c r="G39" s="136">
        <f t="shared" si="3"/>
        <v>146412.97</v>
      </c>
    </row>
    <row r="40" spans="1:7" x14ac:dyDescent="0.25">
      <c r="A40" s="134">
        <f t="shared" si="4"/>
        <v>46722</v>
      </c>
      <c r="B40" s="135">
        <f t="shared" si="5"/>
        <v>24</v>
      </c>
      <c r="C40" s="136">
        <f t="shared" si="6"/>
        <v>146412.97</v>
      </c>
      <c r="D40" s="137">
        <f t="shared" si="0"/>
        <v>707.66268833333334</v>
      </c>
      <c r="E40" s="137">
        <f t="shared" si="1"/>
        <v>0</v>
      </c>
      <c r="F40" s="137">
        <f t="shared" si="2"/>
        <v>707.66268833333334</v>
      </c>
      <c r="G40" s="136">
        <f t="shared" si="3"/>
        <v>146412.97</v>
      </c>
    </row>
    <row r="41" spans="1:7" x14ac:dyDescent="0.25">
      <c r="A41" s="134">
        <f t="shared" si="4"/>
        <v>46753</v>
      </c>
      <c r="B41" s="135">
        <f t="shared" si="5"/>
        <v>25</v>
      </c>
      <c r="C41" s="136">
        <f t="shared" si="6"/>
        <v>146412.97</v>
      </c>
      <c r="D41" s="137">
        <f t="shared" si="0"/>
        <v>707.66268833333334</v>
      </c>
      <c r="E41" s="137">
        <f t="shared" si="1"/>
        <v>0</v>
      </c>
      <c r="F41" s="137">
        <f t="shared" si="2"/>
        <v>707.66268833333334</v>
      </c>
      <c r="G41" s="136">
        <f t="shared" si="3"/>
        <v>146412.97</v>
      </c>
    </row>
    <row r="42" spans="1:7" x14ac:dyDescent="0.25">
      <c r="A42" s="134">
        <f t="shared" si="4"/>
        <v>46784</v>
      </c>
      <c r="B42" s="135">
        <f t="shared" si="5"/>
        <v>26</v>
      </c>
      <c r="C42" s="136">
        <f t="shared" si="6"/>
        <v>146412.97</v>
      </c>
      <c r="D42" s="137">
        <f t="shared" si="0"/>
        <v>707.66268833333334</v>
      </c>
      <c r="E42" s="137">
        <f t="shared" si="1"/>
        <v>0</v>
      </c>
      <c r="F42" s="137">
        <f t="shared" si="2"/>
        <v>707.66268833333334</v>
      </c>
      <c r="G42" s="136">
        <f t="shared" si="3"/>
        <v>146412.97</v>
      </c>
    </row>
    <row r="43" spans="1:7" x14ac:dyDescent="0.25">
      <c r="A43" s="134">
        <f t="shared" si="4"/>
        <v>46813</v>
      </c>
      <c r="B43" s="135">
        <f t="shared" si="5"/>
        <v>27</v>
      </c>
      <c r="C43" s="136">
        <f t="shared" si="6"/>
        <v>146412.97</v>
      </c>
      <c r="D43" s="137">
        <f t="shared" si="0"/>
        <v>707.66268833333334</v>
      </c>
      <c r="E43" s="137">
        <f t="shared" si="1"/>
        <v>0</v>
      </c>
      <c r="F43" s="137">
        <f t="shared" si="2"/>
        <v>707.66268833333334</v>
      </c>
      <c r="G43" s="136">
        <f t="shared" si="3"/>
        <v>146412.97</v>
      </c>
    </row>
    <row r="44" spans="1:7" x14ac:dyDescent="0.25">
      <c r="A44" s="134">
        <f t="shared" si="4"/>
        <v>46844</v>
      </c>
      <c r="B44" s="135">
        <f t="shared" si="5"/>
        <v>28</v>
      </c>
      <c r="C44" s="136">
        <f t="shared" si="6"/>
        <v>146412.97</v>
      </c>
      <c r="D44" s="137">
        <f t="shared" si="0"/>
        <v>707.66268833333334</v>
      </c>
      <c r="E44" s="137">
        <f t="shared" si="1"/>
        <v>0</v>
      </c>
      <c r="F44" s="137">
        <f t="shared" si="2"/>
        <v>707.66268833333334</v>
      </c>
      <c r="G44" s="136">
        <f t="shared" si="3"/>
        <v>146412.97</v>
      </c>
    </row>
    <row r="45" spans="1:7" x14ac:dyDescent="0.25">
      <c r="A45" s="134">
        <f t="shared" si="4"/>
        <v>46874</v>
      </c>
      <c r="B45" s="135">
        <f t="shared" si="5"/>
        <v>29</v>
      </c>
      <c r="C45" s="136">
        <f t="shared" si="6"/>
        <v>146412.97</v>
      </c>
      <c r="D45" s="137">
        <f t="shared" si="0"/>
        <v>707.66268833333334</v>
      </c>
      <c r="E45" s="137">
        <f t="shared" si="1"/>
        <v>0</v>
      </c>
      <c r="F45" s="137">
        <f t="shared" si="2"/>
        <v>707.66268833333334</v>
      </c>
      <c r="G45" s="136">
        <f t="shared" si="3"/>
        <v>146412.97</v>
      </c>
    </row>
    <row r="46" spans="1:7" x14ac:dyDescent="0.25">
      <c r="A46" s="134">
        <f t="shared" si="4"/>
        <v>46905</v>
      </c>
      <c r="B46" s="135">
        <f t="shared" si="5"/>
        <v>30</v>
      </c>
      <c r="C46" s="136">
        <f t="shared" si="6"/>
        <v>146412.97</v>
      </c>
      <c r="D46" s="137">
        <f t="shared" si="0"/>
        <v>707.66268833333334</v>
      </c>
      <c r="E46" s="137">
        <f t="shared" si="1"/>
        <v>0</v>
      </c>
      <c r="F46" s="137">
        <f t="shared" si="2"/>
        <v>707.66268833333334</v>
      </c>
      <c r="G46" s="136">
        <f t="shared" si="3"/>
        <v>146412.97</v>
      </c>
    </row>
    <row r="47" spans="1:7" x14ac:dyDescent="0.25">
      <c r="A47" s="134">
        <f t="shared" si="4"/>
        <v>46935</v>
      </c>
      <c r="B47" s="135">
        <f t="shared" si="5"/>
        <v>31</v>
      </c>
      <c r="C47" s="136">
        <f t="shared" si="6"/>
        <v>146412.97</v>
      </c>
      <c r="D47" s="137">
        <f t="shared" si="0"/>
        <v>707.66268833333334</v>
      </c>
      <c r="E47" s="137">
        <f t="shared" si="1"/>
        <v>0</v>
      </c>
      <c r="F47" s="137">
        <f t="shared" si="2"/>
        <v>707.66268833333334</v>
      </c>
      <c r="G47" s="136">
        <f t="shared" si="3"/>
        <v>146412.97</v>
      </c>
    </row>
    <row r="48" spans="1:7" x14ac:dyDescent="0.25">
      <c r="A48" s="134">
        <f t="shared" si="4"/>
        <v>46966</v>
      </c>
      <c r="B48" s="135">
        <f t="shared" si="5"/>
        <v>32</v>
      </c>
      <c r="C48" s="136">
        <f t="shared" si="6"/>
        <v>146412.97</v>
      </c>
      <c r="D48" s="137">
        <f t="shared" si="0"/>
        <v>707.66268833333334</v>
      </c>
      <c r="E48" s="137">
        <f t="shared" si="1"/>
        <v>0</v>
      </c>
      <c r="F48" s="137">
        <f t="shared" si="2"/>
        <v>707.66268833333334</v>
      </c>
      <c r="G48" s="136">
        <f t="shared" si="3"/>
        <v>146412.97</v>
      </c>
    </row>
    <row r="49" spans="1:7" x14ac:dyDescent="0.25">
      <c r="A49" s="134">
        <f t="shared" si="4"/>
        <v>46997</v>
      </c>
      <c r="B49" s="135">
        <f t="shared" si="5"/>
        <v>33</v>
      </c>
      <c r="C49" s="136">
        <f t="shared" si="6"/>
        <v>146412.97</v>
      </c>
      <c r="D49" s="137">
        <f t="shared" si="0"/>
        <v>707.66268833333334</v>
      </c>
      <c r="E49" s="137">
        <f t="shared" si="1"/>
        <v>0</v>
      </c>
      <c r="F49" s="137">
        <f t="shared" si="2"/>
        <v>707.66268833333334</v>
      </c>
      <c r="G49" s="136">
        <f t="shared" si="3"/>
        <v>146412.97</v>
      </c>
    </row>
    <row r="50" spans="1:7" x14ac:dyDescent="0.25">
      <c r="A50" s="134">
        <f t="shared" si="4"/>
        <v>47027</v>
      </c>
      <c r="B50" s="135">
        <f t="shared" si="5"/>
        <v>34</v>
      </c>
      <c r="C50" s="136">
        <f t="shared" si="6"/>
        <v>146412.97</v>
      </c>
      <c r="D50" s="137">
        <f t="shared" si="0"/>
        <v>707.66268833333334</v>
      </c>
      <c r="E50" s="137">
        <f t="shared" si="1"/>
        <v>0</v>
      </c>
      <c r="F50" s="137">
        <f t="shared" si="2"/>
        <v>707.66268833333334</v>
      </c>
      <c r="G50" s="136">
        <f t="shared" si="3"/>
        <v>146412.97</v>
      </c>
    </row>
    <row r="51" spans="1:7" x14ac:dyDescent="0.25">
      <c r="A51" s="134">
        <f t="shared" si="4"/>
        <v>47058</v>
      </c>
      <c r="B51" s="135">
        <f t="shared" si="5"/>
        <v>35</v>
      </c>
      <c r="C51" s="136">
        <f t="shared" si="6"/>
        <v>146412.97</v>
      </c>
      <c r="D51" s="137">
        <f t="shared" si="0"/>
        <v>707.66268833333334</v>
      </c>
      <c r="E51" s="137">
        <f t="shared" si="1"/>
        <v>0</v>
      </c>
      <c r="F51" s="137">
        <f t="shared" si="2"/>
        <v>707.66268833333334</v>
      </c>
      <c r="G51" s="136">
        <f t="shared" si="3"/>
        <v>146412.97</v>
      </c>
    </row>
    <row r="52" spans="1:7" x14ac:dyDescent="0.25">
      <c r="A52" s="134">
        <f t="shared" si="4"/>
        <v>47088</v>
      </c>
      <c r="B52" s="135">
        <f t="shared" si="5"/>
        <v>36</v>
      </c>
      <c r="C52" s="136">
        <f t="shared" si="6"/>
        <v>146412.97</v>
      </c>
      <c r="D52" s="137">
        <f t="shared" si="0"/>
        <v>707.66268833333334</v>
      </c>
      <c r="E52" s="137">
        <f t="shared" si="1"/>
        <v>0</v>
      </c>
      <c r="F52" s="137">
        <f t="shared" si="2"/>
        <v>707.66268833333334</v>
      </c>
      <c r="G52" s="136">
        <f t="shared" si="3"/>
        <v>146412.97</v>
      </c>
    </row>
    <row r="53" spans="1:7" x14ac:dyDescent="0.25">
      <c r="A53" s="134">
        <f t="shared" si="4"/>
        <v>47119</v>
      </c>
      <c r="B53" s="135">
        <f t="shared" si="5"/>
        <v>37</v>
      </c>
      <c r="C53" s="136">
        <f t="shared" si="6"/>
        <v>146412.97</v>
      </c>
      <c r="D53" s="137">
        <f t="shared" si="0"/>
        <v>707.66268833333334</v>
      </c>
      <c r="E53" s="137">
        <f t="shared" si="1"/>
        <v>0</v>
      </c>
      <c r="F53" s="137">
        <f t="shared" si="2"/>
        <v>707.66268833333334</v>
      </c>
      <c r="G53" s="136">
        <f t="shared" si="3"/>
        <v>146412.97</v>
      </c>
    </row>
    <row r="54" spans="1:7" x14ac:dyDescent="0.25">
      <c r="A54" s="134">
        <f t="shared" si="4"/>
        <v>47150</v>
      </c>
      <c r="B54" s="135">
        <f t="shared" si="5"/>
        <v>38</v>
      </c>
      <c r="C54" s="136">
        <f t="shared" si="6"/>
        <v>146412.97</v>
      </c>
      <c r="D54" s="137">
        <f t="shared" si="0"/>
        <v>707.66268833333334</v>
      </c>
      <c r="E54" s="137">
        <f t="shared" si="1"/>
        <v>0</v>
      </c>
      <c r="F54" s="137">
        <f t="shared" si="2"/>
        <v>707.66268833333334</v>
      </c>
      <c r="G54" s="136">
        <f t="shared" si="3"/>
        <v>146412.97</v>
      </c>
    </row>
    <row r="55" spans="1:7" x14ac:dyDescent="0.25">
      <c r="A55" s="134">
        <f t="shared" si="4"/>
        <v>47178</v>
      </c>
      <c r="B55" s="135">
        <f t="shared" si="5"/>
        <v>39</v>
      </c>
      <c r="C55" s="136">
        <f t="shared" si="6"/>
        <v>146412.97</v>
      </c>
      <c r="D55" s="137">
        <f t="shared" si="0"/>
        <v>707.66268833333334</v>
      </c>
      <c r="E55" s="137">
        <f t="shared" si="1"/>
        <v>0</v>
      </c>
      <c r="F55" s="137">
        <f t="shared" si="2"/>
        <v>707.66268833333334</v>
      </c>
      <c r="G55" s="136">
        <f t="shared" si="3"/>
        <v>146412.97</v>
      </c>
    </row>
    <row r="56" spans="1:7" x14ac:dyDescent="0.25">
      <c r="A56" s="134">
        <f t="shared" si="4"/>
        <v>47209</v>
      </c>
      <c r="B56" s="135">
        <f t="shared" si="5"/>
        <v>40</v>
      </c>
      <c r="C56" s="136">
        <f t="shared" si="6"/>
        <v>146412.97</v>
      </c>
      <c r="D56" s="137">
        <f t="shared" si="0"/>
        <v>707.66268833333334</v>
      </c>
      <c r="E56" s="137">
        <f t="shared" si="1"/>
        <v>0</v>
      </c>
      <c r="F56" s="137">
        <f t="shared" si="2"/>
        <v>707.66268833333334</v>
      </c>
      <c r="G56" s="136">
        <f t="shared" si="3"/>
        <v>146412.97</v>
      </c>
    </row>
    <row r="57" spans="1:7" x14ac:dyDescent="0.25">
      <c r="A57" s="134">
        <f t="shared" si="4"/>
        <v>47239</v>
      </c>
      <c r="B57" s="135">
        <f t="shared" si="5"/>
        <v>41</v>
      </c>
      <c r="C57" s="136">
        <f t="shared" si="6"/>
        <v>146412.97</v>
      </c>
      <c r="D57" s="137">
        <f t="shared" si="0"/>
        <v>707.66268833333334</v>
      </c>
      <c r="E57" s="137">
        <f t="shared" si="1"/>
        <v>0</v>
      </c>
      <c r="F57" s="137">
        <f t="shared" si="2"/>
        <v>707.66268833333334</v>
      </c>
      <c r="G57" s="136">
        <f t="shared" si="3"/>
        <v>146412.97</v>
      </c>
    </row>
    <row r="58" spans="1:7" x14ac:dyDescent="0.25">
      <c r="A58" s="134">
        <f t="shared" si="4"/>
        <v>47270</v>
      </c>
      <c r="B58" s="135">
        <f t="shared" si="5"/>
        <v>42</v>
      </c>
      <c r="C58" s="136">
        <f t="shared" si="6"/>
        <v>146412.97</v>
      </c>
      <c r="D58" s="137">
        <f t="shared" si="0"/>
        <v>707.66268833333334</v>
      </c>
      <c r="E58" s="137">
        <f t="shared" si="1"/>
        <v>0</v>
      </c>
      <c r="F58" s="137">
        <f t="shared" si="2"/>
        <v>707.66268833333334</v>
      </c>
      <c r="G58" s="136">
        <f t="shared" si="3"/>
        <v>146412.97</v>
      </c>
    </row>
    <row r="59" spans="1:7" x14ac:dyDescent="0.25">
      <c r="A59" s="134">
        <f t="shared" si="4"/>
        <v>47300</v>
      </c>
      <c r="B59" s="135">
        <f t="shared" si="5"/>
        <v>43</v>
      </c>
      <c r="C59" s="136">
        <f t="shared" si="6"/>
        <v>146412.97</v>
      </c>
      <c r="D59" s="137">
        <f t="shared" si="0"/>
        <v>707.66268833333334</v>
      </c>
      <c r="E59" s="137">
        <f t="shared" si="1"/>
        <v>0</v>
      </c>
      <c r="F59" s="137">
        <f t="shared" si="2"/>
        <v>707.66268833333334</v>
      </c>
      <c r="G59" s="136">
        <f t="shared" si="3"/>
        <v>146412.97</v>
      </c>
    </row>
    <row r="60" spans="1:7" x14ac:dyDescent="0.25">
      <c r="A60" s="134">
        <f t="shared" si="4"/>
        <v>47331</v>
      </c>
      <c r="B60" s="135">
        <f t="shared" si="5"/>
        <v>44</v>
      </c>
      <c r="C60" s="136">
        <f t="shared" si="6"/>
        <v>146412.97</v>
      </c>
      <c r="D60" s="137">
        <f t="shared" si="0"/>
        <v>707.66268833333334</v>
      </c>
      <c r="E60" s="137">
        <f t="shared" si="1"/>
        <v>0</v>
      </c>
      <c r="F60" s="137">
        <f t="shared" si="2"/>
        <v>707.66268833333334</v>
      </c>
      <c r="G60" s="136">
        <f t="shared" si="3"/>
        <v>146412.97</v>
      </c>
    </row>
    <row r="61" spans="1:7" x14ac:dyDescent="0.25">
      <c r="A61" s="134">
        <f t="shared" si="4"/>
        <v>47362</v>
      </c>
      <c r="B61" s="135">
        <f t="shared" si="5"/>
        <v>45</v>
      </c>
      <c r="C61" s="136">
        <f t="shared" si="6"/>
        <v>146412.97</v>
      </c>
      <c r="D61" s="137">
        <f t="shared" si="0"/>
        <v>707.66268833333334</v>
      </c>
      <c r="E61" s="137">
        <f t="shared" si="1"/>
        <v>0</v>
      </c>
      <c r="F61" s="137">
        <f t="shared" si="2"/>
        <v>707.66268833333334</v>
      </c>
      <c r="G61" s="136">
        <f t="shared" si="3"/>
        <v>146412.97</v>
      </c>
    </row>
    <row r="62" spans="1:7" x14ac:dyDescent="0.25">
      <c r="A62" s="134">
        <f t="shared" si="4"/>
        <v>47392</v>
      </c>
      <c r="B62" s="135">
        <f t="shared" si="5"/>
        <v>46</v>
      </c>
      <c r="C62" s="136">
        <f t="shared" si="6"/>
        <v>146412.97</v>
      </c>
      <c r="D62" s="137">
        <f t="shared" si="0"/>
        <v>707.66268833333334</v>
      </c>
      <c r="E62" s="137">
        <f t="shared" si="1"/>
        <v>0</v>
      </c>
      <c r="F62" s="137">
        <f t="shared" si="2"/>
        <v>707.66268833333334</v>
      </c>
      <c r="G62" s="136">
        <f t="shared" si="3"/>
        <v>146412.97</v>
      </c>
    </row>
    <row r="63" spans="1:7" x14ac:dyDescent="0.25">
      <c r="A63" s="134">
        <f t="shared" si="4"/>
        <v>47423</v>
      </c>
      <c r="B63" s="135">
        <f t="shared" si="5"/>
        <v>47</v>
      </c>
      <c r="C63" s="136">
        <f t="shared" si="6"/>
        <v>146412.97</v>
      </c>
      <c r="D63" s="137">
        <f t="shared" si="0"/>
        <v>707.66268833333334</v>
      </c>
      <c r="E63" s="137">
        <f t="shared" si="1"/>
        <v>0</v>
      </c>
      <c r="F63" s="137">
        <f t="shared" si="2"/>
        <v>707.66268833333334</v>
      </c>
      <c r="G63" s="136">
        <f t="shared" si="3"/>
        <v>146412.97</v>
      </c>
    </row>
    <row r="64" spans="1:7" x14ac:dyDescent="0.25">
      <c r="A64" s="134">
        <f t="shared" si="4"/>
        <v>47453</v>
      </c>
      <c r="B64" s="135">
        <f t="shared" si="5"/>
        <v>48</v>
      </c>
      <c r="C64" s="136">
        <f t="shared" si="6"/>
        <v>146412.97</v>
      </c>
      <c r="D64" s="137">
        <f t="shared" si="0"/>
        <v>707.66268833333334</v>
      </c>
      <c r="E64" s="137">
        <f t="shared" si="1"/>
        <v>0</v>
      </c>
      <c r="F64" s="137">
        <f t="shared" si="2"/>
        <v>707.66268833333334</v>
      </c>
      <c r="G64" s="136">
        <f t="shared" si="3"/>
        <v>146412.97</v>
      </c>
    </row>
    <row r="65" spans="1:7" x14ac:dyDescent="0.25">
      <c r="A65" s="134">
        <f t="shared" si="4"/>
        <v>47484</v>
      </c>
      <c r="B65" s="135">
        <f t="shared" si="5"/>
        <v>49</v>
      </c>
      <c r="C65" s="136">
        <f t="shared" si="6"/>
        <v>146412.97</v>
      </c>
      <c r="D65" s="137">
        <f t="shared" si="0"/>
        <v>707.66268833333334</v>
      </c>
      <c r="E65" s="137">
        <f t="shared" si="1"/>
        <v>0</v>
      </c>
      <c r="F65" s="137">
        <f t="shared" si="2"/>
        <v>707.66268833333334</v>
      </c>
      <c r="G65" s="136">
        <f t="shared" si="3"/>
        <v>146412.97</v>
      </c>
    </row>
    <row r="66" spans="1:7" x14ac:dyDescent="0.25">
      <c r="A66" s="134">
        <f t="shared" si="4"/>
        <v>47515</v>
      </c>
      <c r="B66" s="135">
        <f t="shared" si="5"/>
        <v>50</v>
      </c>
      <c r="C66" s="136">
        <f t="shared" si="6"/>
        <v>146412.97</v>
      </c>
      <c r="D66" s="137">
        <f t="shared" si="0"/>
        <v>707.66268833333334</v>
      </c>
      <c r="E66" s="137">
        <f t="shared" si="1"/>
        <v>0</v>
      </c>
      <c r="F66" s="137">
        <f t="shared" si="2"/>
        <v>707.66268833333334</v>
      </c>
      <c r="G66" s="136">
        <f t="shared" si="3"/>
        <v>146412.97</v>
      </c>
    </row>
    <row r="67" spans="1:7" x14ac:dyDescent="0.25">
      <c r="A67" s="134">
        <f t="shared" si="4"/>
        <v>47543</v>
      </c>
      <c r="B67" s="135">
        <f t="shared" si="5"/>
        <v>51</v>
      </c>
      <c r="C67" s="136">
        <f t="shared" si="6"/>
        <v>146412.97</v>
      </c>
      <c r="D67" s="137">
        <f t="shared" si="0"/>
        <v>707.66268833333334</v>
      </c>
      <c r="E67" s="137">
        <f t="shared" si="1"/>
        <v>0</v>
      </c>
      <c r="F67" s="137">
        <f t="shared" si="2"/>
        <v>707.66268833333334</v>
      </c>
      <c r="G67" s="136">
        <f t="shared" si="3"/>
        <v>146412.97</v>
      </c>
    </row>
    <row r="68" spans="1:7" x14ac:dyDescent="0.25">
      <c r="A68" s="134">
        <f t="shared" si="4"/>
        <v>47574</v>
      </c>
      <c r="B68" s="135">
        <f t="shared" si="5"/>
        <v>52</v>
      </c>
      <c r="C68" s="136">
        <f t="shared" si="6"/>
        <v>146412.97</v>
      </c>
      <c r="D68" s="137">
        <f t="shared" si="0"/>
        <v>707.66268833333334</v>
      </c>
      <c r="E68" s="137">
        <f t="shared" si="1"/>
        <v>0</v>
      </c>
      <c r="F68" s="137">
        <f t="shared" si="2"/>
        <v>707.66268833333334</v>
      </c>
      <c r="G68" s="136">
        <f t="shared" si="3"/>
        <v>146412.97</v>
      </c>
    </row>
    <row r="69" spans="1:7" x14ac:dyDescent="0.25">
      <c r="A69" s="134">
        <f t="shared" si="4"/>
        <v>47604</v>
      </c>
      <c r="B69" s="135">
        <f t="shared" si="5"/>
        <v>53</v>
      </c>
      <c r="C69" s="136">
        <f t="shared" si="6"/>
        <v>146412.97</v>
      </c>
      <c r="D69" s="137">
        <f t="shared" si="0"/>
        <v>707.66268833333334</v>
      </c>
      <c r="E69" s="137">
        <f t="shared" si="1"/>
        <v>0</v>
      </c>
      <c r="F69" s="137">
        <f t="shared" si="2"/>
        <v>707.66268833333334</v>
      </c>
      <c r="G69" s="136">
        <f t="shared" si="3"/>
        <v>146412.97</v>
      </c>
    </row>
    <row r="70" spans="1:7" x14ac:dyDescent="0.25">
      <c r="A70" s="134">
        <f t="shared" si="4"/>
        <v>47635</v>
      </c>
      <c r="B70" s="135">
        <f t="shared" si="5"/>
        <v>54</v>
      </c>
      <c r="C70" s="136">
        <f t="shared" si="6"/>
        <v>146412.97</v>
      </c>
      <c r="D70" s="137">
        <f t="shared" si="0"/>
        <v>707.66268833333334</v>
      </c>
      <c r="E70" s="137">
        <f t="shared" si="1"/>
        <v>0</v>
      </c>
      <c r="F70" s="137">
        <f t="shared" si="2"/>
        <v>707.66268833333334</v>
      </c>
      <c r="G70" s="136">
        <f t="shared" si="3"/>
        <v>146412.97</v>
      </c>
    </row>
    <row r="71" spans="1:7" x14ac:dyDescent="0.25">
      <c r="A71" s="134">
        <f t="shared" si="4"/>
        <v>47665</v>
      </c>
      <c r="B71" s="135">
        <f t="shared" si="5"/>
        <v>55</v>
      </c>
      <c r="C71" s="136">
        <f t="shared" si="6"/>
        <v>146412.97</v>
      </c>
      <c r="D71" s="137">
        <f t="shared" si="0"/>
        <v>707.66268833333334</v>
      </c>
      <c r="E71" s="137">
        <f t="shared" si="1"/>
        <v>0</v>
      </c>
      <c r="F71" s="137">
        <f t="shared" si="2"/>
        <v>707.66268833333334</v>
      </c>
      <c r="G71" s="136">
        <f t="shared" si="3"/>
        <v>146412.97</v>
      </c>
    </row>
    <row r="72" spans="1:7" x14ac:dyDescent="0.25">
      <c r="A72" s="134">
        <f t="shared" si="4"/>
        <v>47696</v>
      </c>
      <c r="B72" s="135">
        <f t="shared" si="5"/>
        <v>56</v>
      </c>
      <c r="C72" s="136">
        <f t="shared" si="6"/>
        <v>146412.97</v>
      </c>
      <c r="D72" s="137">
        <f t="shared" si="0"/>
        <v>707.66268833333334</v>
      </c>
      <c r="E72" s="137">
        <f t="shared" si="1"/>
        <v>0</v>
      </c>
      <c r="F72" s="137">
        <f t="shared" si="2"/>
        <v>707.66268833333334</v>
      </c>
      <c r="G72" s="136">
        <f t="shared" si="3"/>
        <v>146412.97</v>
      </c>
    </row>
    <row r="73" spans="1:7" x14ac:dyDescent="0.25">
      <c r="A73" s="134">
        <f t="shared" si="4"/>
        <v>47727</v>
      </c>
      <c r="B73" s="135">
        <f t="shared" si="5"/>
        <v>57</v>
      </c>
      <c r="C73" s="136">
        <f t="shared" si="6"/>
        <v>146412.97</v>
      </c>
      <c r="D73" s="137">
        <f t="shared" si="0"/>
        <v>707.66268833333334</v>
      </c>
      <c r="E73" s="137">
        <f t="shared" si="1"/>
        <v>0</v>
      </c>
      <c r="F73" s="137">
        <f t="shared" si="2"/>
        <v>707.66268833333334</v>
      </c>
      <c r="G73" s="136">
        <f t="shared" si="3"/>
        <v>146412.97</v>
      </c>
    </row>
    <row r="74" spans="1:7" x14ac:dyDescent="0.25">
      <c r="A74" s="134">
        <f t="shared" si="4"/>
        <v>47757</v>
      </c>
      <c r="B74" s="135">
        <f t="shared" si="5"/>
        <v>58</v>
      </c>
      <c r="C74" s="136">
        <f t="shared" si="6"/>
        <v>146412.97</v>
      </c>
      <c r="D74" s="137">
        <f t="shared" si="0"/>
        <v>707.66268833333334</v>
      </c>
      <c r="E74" s="137">
        <f t="shared" si="1"/>
        <v>0</v>
      </c>
      <c r="F74" s="137">
        <f t="shared" si="2"/>
        <v>707.66268833333334</v>
      </c>
      <c r="G74" s="136">
        <f t="shared" si="3"/>
        <v>146412.97</v>
      </c>
    </row>
    <row r="75" spans="1:7" x14ac:dyDescent="0.25">
      <c r="A75" s="134">
        <f t="shared" si="4"/>
        <v>47788</v>
      </c>
      <c r="B75" s="135">
        <f t="shared" si="5"/>
        <v>59</v>
      </c>
      <c r="C75" s="136">
        <f t="shared" si="6"/>
        <v>146412.97</v>
      </c>
      <c r="D75" s="137">
        <f t="shared" si="0"/>
        <v>707.66268833333334</v>
      </c>
      <c r="E75" s="137">
        <f t="shared" si="1"/>
        <v>0</v>
      </c>
      <c r="F75" s="137">
        <f t="shared" si="2"/>
        <v>707.66268833333334</v>
      </c>
      <c r="G75" s="136">
        <f t="shared" si="3"/>
        <v>146412.97</v>
      </c>
    </row>
    <row r="76" spans="1:7" x14ac:dyDescent="0.25">
      <c r="A76" s="134">
        <f t="shared" si="4"/>
        <v>47818</v>
      </c>
      <c r="B76" s="135">
        <f t="shared" si="5"/>
        <v>60</v>
      </c>
      <c r="C76" s="136">
        <f t="shared" si="6"/>
        <v>146412.97</v>
      </c>
      <c r="D76" s="137">
        <f t="shared" si="0"/>
        <v>707.66268833333334</v>
      </c>
      <c r="E76" s="137">
        <f t="shared" si="1"/>
        <v>0</v>
      </c>
      <c r="F76" s="137">
        <f t="shared" si="2"/>
        <v>707.66268833333334</v>
      </c>
      <c r="G76" s="136">
        <f t="shared" si="3"/>
        <v>146412.97</v>
      </c>
    </row>
    <row r="77" spans="1:7" x14ac:dyDescent="0.25">
      <c r="A77" s="134">
        <f t="shared" si="4"/>
        <v>47849</v>
      </c>
      <c r="B77" s="135">
        <f t="shared" si="5"/>
        <v>61</v>
      </c>
      <c r="C77" s="136">
        <f t="shared" si="6"/>
        <v>146412.97</v>
      </c>
      <c r="D77" s="137">
        <f t="shared" si="0"/>
        <v>707.66268833333334</v>
      </c>
      <c r="E77" s="137">
        <f t="shared" si="1"/>
        <v>0</v>
      </c>
      <c r="F77" s="137">
        <f t="shared" si="2"/>
        <v>707.66268833333334</v>
      </c>
      <c r="G77" s="136">
        <f t="shared" si="3"/>
        <v>146412.97</v>
      </c>
    </row>
    <row r="78" spans="1:7" x14ac:dyDescent="0.25">
      <c r="A78" s="134">
        <f t="shared" si="4"/>
        <v>47880</v>
      </c>
      <c r="B78" s="135">
        <f t="shared" si="5"/>
        <v>62</v>
      </c>
      <c r="C78" s="136">
        <f t="shared" si="6"/>
        <v>146412.97</v>
      </c>
      <c r="D78" s="137">
        <f t="shared" si="0"/>
        <v>707.66268833333334</v>
      </c>
      <c r="E78" s="137">
        <f t="shared" si="1"/>
        <v>0</v>
      </c>
      <c r="F78" s="137">
        <f t="shared" si="2"/>
        <v>707.66268833333334</v>
      </c>
      <c r="G78" s="136">
        <f t="shared" si="3"/>
        <v>146412.97</v>
      </c>
    </row>
    <row r="79" spans="1:7" x14ac:dyDescent="0.25">
      <c r="A79" s="134">
        <f t="shared" si="4"/>
        <v>47908</v>
      </c>
      <c r="B79" s="135">
        <f t="shared" si="5"/>
        <v>63</v>
      </c>
      <c r="C79" s="136">
        <f t="shared" si="6"/>
        <v>146412.97</v>
      </c>
      <c r="D79" s="137">
        <f t="shared" si="0"/>
        <v>707.66268833333334</v>
      </c>
      <c r="E79" s="137">
        <f t="shared" si="1"/>
        <v>0</v>
      </c>
      <c r="F79" s="137">
        <f t="shared" si="2"/>
        <v>707.66268833333334</v>
      </c>
      <c r="G79" s="136">
        <f t="shared" si="3"/>
        <v>146412.97</v>
      </c>
    </row>
    <row r="80" spans="1:7" x14ac:dyDescent="0.25">
      <c r="A80" s="134">
        <f t="shared" si="4"/>
        <v>47939</v>
      </c>
      <c r="B80" s="135">
        <f t="shared" si="5"/>
        <v>64</v>
      </c>
      <c r="C80" s="136">
        <f t="shared" si="6"/>
        <v>146412.97</v>
      </c>
      <c r="D80" s="137">
        <f t="shared" si="0"/>
        <v>707.66268833333334</v>
      </c>
      <c r="E80" s="137">
        <f t="shared" si="1"/>
        <v>0</v>
      </c>
      <c r="F80" s="137">
        <f t="shared" si="2"/>
        <v>707.66268833333334</v>
      </c>
      <c r="G80" s="136">
        <f t="shared" si="3"/>
        <v>146412.97</v>
      </c>
    </row>
    <row r="81" spans="1:7" x14ac:dyDescent="0.25">
      <c r="A81" s="134">
        <f t="shared" si="4"/>
        <v>47969</v>
      </c>
      <c r="B81" s="135">
        <f t="shared" si="5"/>
        <v>65</v>
      </c>
      <c r="C81" s="136">
        <f t="shared" si="6"/>
        <v>146412.97</v>
      </c>
      <c r="D81" s="137">
        <f t="shared" si="0"/>
        <v>707.66268833333334</v>
      </c>
      <c r="E81" s="137">
        <f t="shared" si="1"/>
        <v>0</v>
      </c>
      <c r="F81" s="137">
        <f t="shared" si="2"/>
        <v>707.66268833333334</v>
      </c>
      <c r="G81" s="136">
        <f t="shared" si="3"/>
        <v>146412.97</v>
      </c>
    </row>
    <row r="82" spans="1:7" x14ac:dyDescent="0.25">
      <c r="A82" s="134">
        <f t="shared" si="4"/>
        <v>48000</v>
      </c>
      <c r="B82" s="135">
        <f t="shared" si="5"/>
        <v>66</v>
      </c>
      <c r="C82" s="136">
        <f t="shared" si="6"/>
        <v>146412.97</v>
      </c>
      <c r="D82" s="137">
        <f t="shared" ref="D82:D145" si="7">IF(B82="","",IPMT($E$13/12,B82,$E$7,-$E$11,$E$12,0))</f>
        <v>707.66268833333334</v>
      </c>
      <c r="E82" s="137">
        <f t="shared" ref="E82:E145" si="8">IF(B82="","",PPMT($E$13/12,B82,$E$7,-$E$11,$E$12,0))</f>
        <v>0</v>
      </c>
      <c r="F82" s="137">
        <f t="shared" ref="F82:F145" si="9">IF(B82="","",SUM(D82:E82))</f>
        <v>707.66268833333334</v>
      </c>
      <c r="G82" s="136">
        <f t="shared" ref="G82:G145" si="10">IF(B82="","",SUM(C82)-SUM(E82))</f>
        <v>146412.97</v>
      </c>
    </row>
    <row r="83" spans="1:7" x14ac:dyDescent="0.25">
      <c r="A83" s="134">
        <f t="shared" ref="A83:A146" si="11">IF(B83="","",EDATE(A82,1))</f>
        <v>48030</v>
      </c>
      <c r="B83" s="135">
        <f t="shared" ref="B83:B146" si="12">IF(B82="","",IF(SUM(B82)+1&lt;=$E$7,SUM(B82)+1,""))</f>
        <v>67</v>
      </c>
      <c r="C83" s="136">
        <f t="shared" ref="C83:C146" si="13">IF(B83="","",G82)</f>
        <v>146412.97</v>
      </c>
      <c r="D83" s="137">
        <f t="shared" si="7"/>
        <v>707.66268833333334</v>
      </c>
      <c r="E83" s="137">
        <f t="shared" si="8"/>
        <v>0</v>
      </c>
      <c r="F83" s="137">
        <f t="shared" si="9"/>
        <v>707.66268833333334</v>
      </c>
      <c r="G83" s="136">
        <f t="shared" si="10"/>
        <v>146412.97</v>
      </c>
    </row>
    <row r="84" spans="1:7" x14ac:dyDescent="0.25">
      <c r="A84" s="134">
        <f t="shared" si="11"/>
        <v>48061</v>
      </c>
      <c r="B84" s="135">
        <f t="shared" si="12"/>
        <v>68</v>
      </c>
      <c r="C84" s="136">
        <f t="shared" si="13"/>
        <v>146412.97</v>
      </c>
      <c r="D84" s="137">
        <f t="shared" si="7"/>
        <v>707.66268833333334</v>
      </c>
      <c r="E84" s="137">
        <f t="shared" si="8"/>
        <v>0</v>
      </c>
      <c r="F84" s="137">
        <f t="shared" si="9"/>
        <v>707.66268833333334</v>
      </c>
      <c r="G84" s="136">
        <f t="shared" si="10"/>
        <v>146412.97</v>
      </c>
    </row>
    <row r="85" spans="1:7" x14ac:dyDescent="0.25">
      <c r="A85" s="134">
        <f t="shared" si="11"/>
        <v>48092</v>
      </c>
      <c r="B85" s="135">
        <f t="shared" si="12"/>
        <v>69</v>
      </c>
      <c r="C85" s="136">
        <f t="shared" si="13"/>
        <v>146412.97</v>
      </c>
      <c r="D85" s="137">
        <f t="shared" si="7"/>
        <v>707.66268833333334</v>
      </c>
      <c r="E85" s="137">
        <f t="shared" si="8"/>
        <v>0</v>
      </c>
      <c r="F85" s="137">
        <f t="shared" si="9"/>
        <v>707.66268833333334</v>
      </c>
      <c r="G85" s="136">
        <f t="shared" si="10"/>
        <v>146412.97</v>
      </c>
    </row>
    <row r="86" spans="1:7" x14ac:dyDescent="0.25">
      <c r="A86" s="134">
        <f t="shared" si="11"/>
        <v>48122</v>
      </c>
      <c r="B86" s="135">
        <f t="shared" si="12"/>
        <v>70</v>
      </c>
      <c r="C86" s="136">
        <f t="shared" si="13"/>
        <v>146412.97</v>
      </c>
      <c r="D86" s="137">
        <f t="shared" si="7"/>
        <v>707.66268833333334</v>
      </c>
      <c r="E86" s="137">
        <f t="shared" si="8"/>
        <v>0</v>
      </c>
      <c r="F86" s="137">
        <f t="shared" si="9"/>
        <v>707.66268833333334</v>
      </c>
      <c r="G86" s="136">
        <f t="shared" si="10"/>
        <v>146412.97</v>
      </c>
    </row>
    <row r="87" spans="1:7" x14ac:dyDescent="0.25">
      <c r="A87" s="134">
        <f t="shared" si="11"/>
        <v>48153</v>
      </c>
      <c r="B87" s="135">
        <f t="shared" si="12"/>
        <v>71</v>
      </c>
      <c r="C87" s="136">
        <f t="shared" si="13"/>
        <v>146412.97</v>
      </c>
      <c r="D87" s="137">
        <f t="shared" si="7"/>
        <v>707.66268833333334</v>
      </c>
      <c r="E87" s="137">
        <f t="shared" si="8"/>
        <v>0</v>
      </c>
      <c r="F87" s="137">
        <f t="shared" si="9"/>
        <v>707.66268833333334</v>
      </c>
      <c r="G87" s="136">
        <f t="shared" si="10"/>
        <v>146412.97</v>
      </c>
    </row>
    <row r="88" spans="1:7" x14ac:dyDescent="0.25">
      <c r="A88" s="134">
        <f t="shared" si="11"/>
        <v>48183</v>
      </c>
      <c r="B88" s="135">
        <f t="shared" si="12"/>
        <v>72</v>
      </c>
      <c r="C88" s="136">
        <f t="shared" si="13"/>
        <v>146412.97</v>
      </c>
      <c r="D88" s="137">
        <f t="shared" si="7"/>
        <v>707.66268833333334</v>
      </c>
      <c r="E88" s="137">
        <f t="shared" si="8"/>
        <v>0</v>
      </c>
      <c r="F88" s="137">
        <f t="shared" si="9"/>
        <v>707.66268833333334</v>
      </c>
      <c r="G88" s="136">
        <f t="shared" si="10"/>
        <v>146412.97</v>
      </c>
    </row>
    <row r="89" spans="1:7" x14ac:dyDescent="0.25">
      <c r="A89" s="134">
        <f t="shared" si="11"/>
        <v>48214</v>
      </c>
      <c r="B89" s="135">
        <f t="shared" si="12"/>
        <v>73</v>
      </c>
      <c r="C89" s="136">
        <f t="shared" si="13"/>
        <v>146412.97</v>
      </c>
      <c r="D89" s="137">
        <f t="shared" si="7"/>
        <v>707.66268833333334</v>
      </c>
      <c r="E89" s="137">
        <f t="shared" si="8"/>
        <v>0</v>
      </c>
      <c r="F89" s="137">
        <f t="shared" si="9"/>
        <v>707.66268833333334</v>
      </c>
      <c r="G89" s="136">
        <f t="shared" si="10"/>
        <v>146412.97</v>
      </c>
    </row>
    <row r="90" spans="1:7" x14ac:dyDescent="0.25">
      <c r="A90" s="134">
        <f t="shared" si="11"/>
        <v>48245</v>
      </c>
      <c r="B90" s="135">
        <f t="shared" si="12"/>
        <v>74</v>
      </c>
      <c r="C90" s="136">
        <f t="shared" si="13"/>
        <v>146412.97</v>
      </c>
      <c r="D90" s="137">
        <f t="shared" si="7"/>
        <v>707.66268833333334</v>
      </c>
      <c r="E90" s="137">
        <f t="shared" si="8"/>
        <v>0</v>
      </c>
      <c r="F90" s="137">
        <f t="shared" si="9"/>
        <v>707.66268833333334</v>
      </c>
      <c r="G90" s="136">
        <f t="shared" si="10"/>
        <v>146412.97</v>
      </c>
    </row>
    <row r="91" spans="1:7" x14ac:dyDescent="0.25">
      <c r="A91" s="134">
        <f t="shared" si="11"/>
        <v>48274</v>
      </c>
      <c r="B91" s="135">
        <f t="shared" si="12"/>
        <v>75</v>
      </c>
      <c r="C91" s="136">
        <f t="shared" si="13"/>
        <v>146412.97</v>
      </c>
      <c r="D91" s="137">
        <f t="shared" si="7"/>
        <v>707.66268833333334</v>
      </c>
      <c r="E91" s="137">
        <f t="shared" si="8"/>
        <v>0</v>
      </c>
      <c r="F91" s="137">
        <f t="shared" si="9"/>
        <v>707.66268833333334</v>
      </c>
      <c r="G91" s="136">
        <f t="shared" si="10"/>
        <v>146412.97</v>
      </c>
    </row>
    <row r="92" spans="1:7" x14ac:dyDescent="0.25">
      <c r="A92" s="134">
        <f t="shared" si="11"/>
        <v>48305</v>
      </c>
      <c r="B92" s="135">
        <f t="shared" si="12"/>
        <v>76</v>
      </c>
      <c r="C92" s="136">
        <f t="shared" si="13"/>
        <v>146412.97</v>
      </c>
      <c r="D92" s="137">
        <f t="shared" si="7"/>
        <v>707.66268833333334</v>
      </c>
      <c r="E92" s="137">
        <f t="shared" si="8"/>
        <v>0</v>
      </c>
      <c r="F92" s="137">
        <f t="shared" si="9"/>
        <v>707.66268833333334</v>
      </c>
      <c r="G92" s="136">
        <f t="shared" si="10"/>
        <v>146412.97</v>
      </c>
    </row>
    <row r="93" spans="1:7" x14ac:dyDescent="0.25">
      <c r="A93" s="134">
        <f t="shared" si="11"/>
        <v>48335</v>
      </c>
      <c r="B93" s="135">
        <f t="shared" si="12"/>
        <v>77</v>
      </c>
      <c r="C93" s="136">
        <f t="shared" si="13"/>
        <v>146412.97</v>
      </c>
      <c r="D93" s="137">
        <f t="shared" si="7"/>
        <v>707.66268833333334</v>
      </c>
      <c r="E93" s="137">
        <f t="shared" si="8"/>
        <v>0</v>
      </c>
      <c r="F93" s="137">
        <f t="shared" si="9"/>
        <v>707.66268833333334</v>
      </c>
      <c r="G93" s="136">
        <f t="shared" si="10"/>
        <v>146412.97</v>
      </c>
    </row>
    <row r="94" spans="1:7" x14ac:dyDescent="0.25">
      <c r="A94" s="134">
        <f t="shared" si="11"/>
        <v>48366</v>
      </c>
      <c r="B94" s="135">
        <f t="shared" si="12"/>
        <v>78</v>
      </c>
      <c r="C94" s="136">
        <f t="shared" si="13"/>
        <v>146412.97</v>
      </c>
      <c r="D94" s="137">
        <f t="shared" si="7"/>
        <v>707.66268833333334</v>
      </c>
      <c r="E94" s="137">
        <f t="shared" si="8"/>
        <v>0</v>
      </c>
      <c r="F94" s="137">
        <f t="shared" si="9"/>
        <v>707.66268833333334</v>
      </c>
      <c r="G94" s="136">
        <f t="shared" si="10"/>
        <v>146412.97</v>
      </c>
    </row>
    <row r="95" spans="1:7" x14ac:dyDescent="0.25">
      <c r="A95" s="134">
        <f t="shared" si="11"/>
        <v>48396</v>
      </c>
      <c r="B95" s="135">
        <f t="shared" si="12"/>
        <v>79</v>
      </c>
      <c r="C95" s="136">
        <f t="shared" si="13"/>
        <v>146412.97</v>
      </c>
      <c r="D95" s="137">
        <f t="shared" si="7"/>
        <v>707.66268833333334</v>
      </c>
      <c r="E95" s="137">
        <f t="shared" si="8"/>
        <v>0</v>
      </c>
      <c r="F95" s="137">
        <f t="shared" si="9"/>
        <v>707.66268833333334</v>
      </c>
      <c r="G95" s="136">
        <f t="shared" si="10"/>
        <v>146412.97</v>
      </c>
    </row>
    <row r="96" spans="1:7" x14ac:dyDescent="0.25">
      <c r="A96" s="134">
        <f t="shared" si="11"/>
        <v>48427</v>
      </c>
      <c r="B96" s="135">
        <f t="shared" si="12"/>
        <v>80</v>
      </c>
      <c r="C96" s="136">
        <f t="shared" si="13"/>
        <v>146412.97</v>
      </c>
      <c r="D96" s="137">
        <f t="shared" si="7"/>
        <v>707.66268833333334</v>
      </c>
      <c r="E96" s="137">
        <f t="shared" si="8"/>
        <v>0</v>
      </c>
      <c r="F96" s="137">
        <f t="shared" si="9"/>
        <v>707.66268833333334</v>
      </c>
      <c r="G96" s="136">
        <f t="shared" si="10"/>
        <v>146412.97</v>
      </c>
    </row>
    <row r="97" spans="1:7" x14ac:dyDescent="0.25">
      <c r="A97" s="134">
        <f t="shared" si="11"/>
        <v>48458</v>
      </c>
      <c r="B97" s="135">
        <f t="shared" si="12"/>
        <v>81</v>
      </c>
      <c r="C97" s="136">
        <f t="shared" si="13"/>
        <v>146412.97</v>
      </c>
      <c r="D97" s="137">
        <f t="shared" si="7"/>
        <v>707.66268833333334</v>
      </c>
      <c r="E97" s="137">
        <f t="shared" si="8"/>
        <v>0</v>
      </c>
      <c r="F97" s="137">
        <f t="shared" si="9"/>
        <v>707.66268833333334</v>
      </c>
      <c r="G97" s="136">
        <f t="shared" si="10"/>
        <v>146412.97</v>
      </c>
    </row>
    <row r="98" spans="1:7" x14ac:dyDescent="0.25">
      <c r="A98" s="134">
        <f t="shared" si="11"/>
        <v>48488</v>
      </c>
      <c r="B98" s="135">
        <f t="shared" si="12"/>
        <v>82</v>
      </c>
      <c r="C98" s="136">
        <f t="shared" si="13"/>
        <v>146412.97</v>
      </c>
      <c r="D98" s="137">
        <f t="shared" si="7"/>
        <v>707.66268833333334</v>
      </c>
      <c r="E98" s="137">
        <f t="shared" si="8"/>
        <v>0</v>
      </c>
      <c r="F98" s="137">
        <f t="shared" si="9"/>
        <v>707.66268833333334</v>
      </c>
      <c r="G98" s="136">
        <f t="shared" si="10"/>
        <v>146412.97</v>
      </c>
    </row>
    <row r="99" spans="1:7" x14ac:dyDescent="0.25">
      <c r="A99" s="134">
        <f t="shared" si="11"/>
        <v>48519</v>
      </c>
      <c r="B99" s="135">
        <f t="shared" si="12"/>
        <v>83</v>
      </c>
      <c r="C99" s="136">
        <f t="shared" si="13"/>
        <v>146412.97</v>
      </c>
      <c r="D99" s="137">
        <f t="shared" si="7"/>
        <v>707.66268833333334</v>
      </c>
      <c r="E99" s="137">
        <f t="shared" si="8"/>
        <v>0</v>
      </c>
      <c r="F99" s="137">
        <f t="shared" si="9"/>
        <v>707.66268833333334</v>
      </c>
      <c r="G99" s="136">
        <f t="shared" si="10"/>
        <v>146412.97</v>
      </c>
    </row>
    <row r="100" spans="1:7" x14ac:dyDescent="0.25">
      <c r="A100" s="134">
        <f t="shared" si="11"/>
        <v>48549</v>
      </c>
      <c r="B100" s="135">
        <f t="shared" si="12"/>
        <v>84</v>
      </c>
      <c r="C100" s="136">
        <f t="shared" si="13"/>
        <v>146412.97</v>
      </c>
      <c r="D100" s="137">
        <f t="shared" si="7"/>
        <v>707.66268833333334</v>
      </c>
      <c r="E100" s="137">
        <f t="shared" si="8"/>
        <v>0</v>
      </c>
      <c r="F100" s="137">
        <f t="shared" si="9"/>
        <v>707.66268833333334</v>
      </c>
      <c r="G100" s="136">
        <f t="shared" si="10"/>
        <v>146412.97</v>
      </c>
    </row>
    <row r="101" spans="1:7" x14ac:dyDescent="0.25">
      <c r="A101" s="134">
        <f t="shared" si="11"/>
        <v>48580</v>
      </c>
      <c r="B101" s="135">
        <f t="shared" si="12"/>
        <v>85</v>
      </c>
      <c r="C101" s="136">
        <f t="shared" si="13"/>
        <v>146412.97</v>
      </c>
      <c r="D101" s="137">
        <f t="shared" si="7"/>
        <v>707.66268833333334</v>
      </c>
      <c r="E101" s="137">
        <f t="shared" si="8"/>
        <v>0</v>
      </c>
      <c r="F101" s="137">
        <f t="shared" si="9"/>
        <v>707.66268833333334</v>
      </c>
      <c r="G101" s="136">
        <f t="shared" si="10"/>
        <v>146412.97</v>
      </c>
    </row>
    <row r="102" spans="1:7" x14ac:dyDescent="0.25">
      <c r="A102" s="134">
        <f t="shared" si="11"/>
        <v>48611</v>
      </c>
      <c r="B102" s="135">
        <f t="shared" si="12"/>
        <v>86</v>
      </c>
      <c r="C102" s="136">
        <f t="shared" si="13"/>
        <v>146412.97</v>
      </c>
      <c r="D102" s="137">
        <f t="shared" si="7"/>
        <v>707.66268833333334</v>
      </c>
      <c r="E102" s="137">
        <f t="shared" si="8"/>
        <v>0</v>
      </c>
      <c r="F102" s="137">
        <f t="shared" si="9"/>
        <v>707.66268833333334</v>
      </c>
      <c r="G102" s="136">
        <f t="shared" si="10"/>
        <v>146412.97</v>
      </c>
    </row>
    <row r="103" spans="1:7" x14ac:dyDescent="0.25">
      <c r="A103" s="134">
        <f t="shared" si="11"/>
        <v>48639</v>
      </c>
      <c r="B103" s="135">
        <f t="shared" si="12"/>
        <v>87</v>
      </c>
      <c r="C103" s="136">
        <f t="shared" si="13"/>
        <v>146412.97</v>
      </c>
      <c r="D103" s="137">
        <f t="shared" si="7"/>
        <v>707.66268833333334</v>
      </c>
      <c r="E103" s="137">
        <f t="shared" si="8"/>
        <v>0</v>
      </c>
      <c r="F103" s="137">
        <f t="shared" si="9"/>
        <v>707.66268833333334</v>
      </c>
      <c r="G103" s="136">
        <f t="shared" si="10"/>
        <v>146412.97</v>
      </c>
    </row>
    <row r="104" spans="1:7" x14ac:dyDescent="0.25">
      <c r="A104" s="134">
        <f t="shared" si="11"/>
        <v>48670</v>
      </c>
      <c r="B104" s="135">
        <f t="shared" si="12"/>
        <v>88</v>
      </c>
      <c r="C104" s="136">
        <f t="shared" si="13"/>
        <v>146412.97</v>
      </c>
      <c r="D104" s="137">
        <f t="shared" si="7"/>
        <v>707.66268833333334</v>
      </c>
      <c r="E104" s="137">
        <f t="shared" si="8"/>
        <v>0</v>
      </c>
      <c r="F104" s="137">
        <f t="shared" si="9"/>
        <v>707.66268833333334</v>
      </c>
      <c r="G104" s="136">
        <f t="shared" si="10"/>
        <v>146412.97</v>
      </c>
    </row>
    <row r="105" spans="1:7" x14ac:dyDescent="0.25">
      <c r="A105" s="134">
        <f t="shared" si="11"/>
        <v>48700</v>
      </c>
      <c r="B105" s="135">
        <f t="shared" si="12"/>
        <v>89</v>
      </c>
      <c r="C105" s="136">
        <f t="shared" si="13"/>
        <v>146412.97</v>
      </c>
      <c r="D105" s="137">
        <f t="shared" si="7"/>
        <v>707.66268833333334</v>
      </c>
      <c r="E105" s="137">
        <f t="shared" si="8"/>
        <v>0</v>
      </c>
      <c r="F105" s="137">
        <f t="shared" si="9"/>
        <v>707.66268833333334</v>
      </c>
      <c r="G105" s="136">
        <f t="shared" si="10"/>
        <v>146412.97</v>
      </c>
    </row>
    <row r="106" spans="1:7" x14ac:dyDescent="0.25">
      <c r="A106" s="134">
        <f t="shared" si="11"/>
        <v>48731</v>
      </c>
      <c r="B106" s="135">
        <f t="shared" si="12"/>
        <v>90</v>
      </c>
      <c r="C106" s="136">
        <f t="shared" si="13"/>
        <v>146412.97</v>
      </c>
      <c r="D106" s="137">
        <f t="shared" si="7"/>
        <v>707.66268833333334</v>
      </c>
      <c r="E106" s="137">
        <f t="shared" si="8"/>
        <v>0</v>
      </c>
      <c r="F106" s="137">
        <f t="shared" si="9"/>
        <v>707.66268833333334</v>
      </c>
      <c r="G106" s="136">
        <f t="shared" si="10"/>
        <v>146412.97</v>
      </c>
    </row>
    <row r="107" spans="1:7" x14ac:dyDescent="0.25">
      <c r="A107" s="134">
        <f t="shared" si="11"/>
        <v>48761</v>
      </c>
      <c r="B107" s="135">
        <f t="shared" si="12"/>
        <v>91</v>
      </c>
      <c r="C107" s="136">
        <f t="shared" si="13"/>
        <v>146412.97</v>
      </c>
      <c r="D107" s="137">
        <f t="shared" si="7"/>
        <v>707.66268833333334</v>
      </c>
      <c r="E107" s="137">
        <f t="shared" si="8"/>
        <v>0</v>
      </c>
      <c r="F107" s="137">
        <f t="shared" si="9"/>
        <v>707.66268833333334</v>
      </c>
      <c r="G107" s="136">
        <f t="shared" si="10"/>
        <v>146412.97</v>
      </c>
    </row>
    <row r="108" spans="1:7" x14ac:dyDescent="0.25">
      <c r="A108" s="134">
        <f t="shared" si="11"/>
        <v>48792</v>
      </c>
      <c r="B108" s="135">
        <f t="shared" si="12"/>
        <v>92</v>
      </c>
      <c r="C108" s="136">
        <f t="shared" si="13"/>
        <v>146412.97</v>
      </c>
      <c r="D108" s="137">
        <f t="shared" si="7"/>
        <v>707.66268833333334</v>
      </c>
      <c r="E108" s="137">
        <f t="shared" si="8"/>
        <v>0</v>
      </c>
      <c r="F108" s="137">
        <f t="shared" si="9"/>
        <v>707.66268833333334</v>
      </c>
      <c r="G108" s="136">
        <f t="shared" si="10"/>
        <v>146412.97</v>
      </c>
    </row>
    <row r="109" spans="1:7" x14ac:dyDescent="0.25">
      <c r="A109" s="134">
        <f t="shared" si="11"/>
        <v>48823</v>
      </c>
      <c r="B109" s="135">
        <f t="shared" si="12"/>
        <v>93</v>
      </c>
      <c r="C109" s="136">
        <f t="shared" si="13"/>
        <v>146412.97</v>
      </c>
      <c r="D109" s="137">
        <f t="shared" si="7"/>
        <v>707.66268833333334</v>
      </c>
      <c r="E109" s="137">
        <f t="shared" si="8"/>
        <v>0</v>
      </c>
      <c r="F109" s="137">
        <f t="shared" si="9"/>
        <v>707.66268833333334</v>
      </c>
      <c r="G109" s="136">
        <f t="shared" si="10"/>
        <v>146412.97</v>
      </c>
    </row>
    <row r="110" spans="1:7" x14ac:dyDescent="0.25">
      <c r="A110" s="134">
        <f t="shared" si="11"/>
        <v>48853</v>
      </c>
      <c r="B110" s="135">
        <f t="shared" si="12"/>
        <v>94</v>
      </c>
      <c r="C110" s="136">
        <f t="shared" si="13"/>
        <v>146412.97</v>
      </c>
      <c r="D110" s="137">
        <f t="shared" si="7"/>
        <v>707.66268833333334</v>
      </c>
      <c r="E110" s="137">
        <f t="shared" si="8"/>
        <v>0</v>
      </c>
      <c r="F110" s="137">
        <f t="shared" si="9"/>
        <v>707.66268833333334</v>
      </c>
      <c r="G110" s="136">
        <f t="shared" si="10"/>
        <v>146412.97</v>
      </c>
    </row>
    <row r="111" spans="1:7" x14ac:dyDescent="0.25">
      <c r="A111" s="134">
        <f t="shared" si="11"/>
        <v>48884</v>
      </c>
      <c r="B111" s="135">
        <f t="shared" si="12"/>
        <v>95</v>
      </c>
      <c r="C111" s="136">
        <f t="shared" si="13"/>
        <v>146412.97</v>
      </c>
      <c r="D111" s="137">
        <f t="shared" si="7"/>
        <v>707.66268833333334</v>
      </c>
      <c r="E111" s="137">
        <f t="shared" si="8"/>
        <v>0</v>
      </c>
      <c r="F111" s="137">
        <f t="shared" si="9"/>
        <v>707.66268833333334</v>
      </c>
      <c r="G111" s="136">
        <f t="shared" si="10"/>
        <v>146412.97</v>
      </c>
    </row>
    <row r="112" spans="1:7" x14ac:dyDescent="0.25">
      <c r="A112" s="134">
        <f t="shared" si="11"/>
        <v>48914</v>
      </c>
      <c r="B112" s="135">
        <f t="shared" si="12"/>
        <v>96</v>
      </c>
      <c r="C112" s="136">
        <f t="shared" si="13"/>
        <v>146412.97</v>
      </c>
      <c r="D112" s="137">
        <f t="shared" si="7"/>
        <v>707.66268833333334</v>
      </c>
      <c r="E112" s="137">
        <f t="shared" si="8"/>
        <v>0</v>
      </c>
      <c r="F112" s="137">
        <f t="shared" si="9"/>
        <v>707.66268833333334</v>
      </c>
      <c r="G112" s="136">
        <f t="shared" si="10"/>
        <v>146412.97</v>
      </c>
    </row>
    <row r="113" spans="1:7" x14ac:dyDescent="0.25">
      <c r="A113" s="134">
        <f t="shared" si="11"/>
        <v>48945</v>
      </c>
      <c r="B113" s="135">
        <f t="shared" si="12"/>
        <v>97</v>
      </c>
      <c r="C113" s="136">
        <f t="shared" si="13"/>
        <v>146412.97</v>
      </c>
      <c r="D113" s="137">
        <f t="shared" si="7"/>
        <v>707.66268833333334</v>
      </c>
      <c r="E113" s="137">
        <f t="shared" si="8"/>
        <v>0</v>
      </c>
      <c r="F113" s="137">
        <f t="shared" si="9"/>
        <v>707.66268833333334</v>
      </c>
      <c r="G113" s="136">
        <f t="shared" si="10"/>
        <v>146412.97</v>
      </c>
    </row>
    <row r="114" spans="1:7" x14ac:dyDescent="0.25">
      <c r="A114" s="134">
        <f t="shared" si="11"/>
        <v>48976</v>
      </c>
      <c r="B114" s="135">
        <f t="shared" si="12"/>
        <v>98</v>
      </c>
      <c r="C114" s="136">
        <f t="shared" si="13"/>
        <v>146412.97</v>
      </c>
      <c r="D114" s="137">
        <f t="shared" si="7"/>
        <v>707.66268833333334</v>
      </c>
      <c r="E114" s="137">
        <f t="shared" si="8"/>
        <v>0</v>
      </c>
      <c r="F114" s="137">
        <f t="shared" si="9"/>
        <v>707.66268833333334</v>
      </c>
      <c r="G114" s="136">
        <f t="shared" si="10"/>
        <v>146412.97</v>
      </c>
    </row>
    <row r="115" spans="1:7" x14ac:dyDescent="0.25">
      <c r="A115" s="134">
        <f t="shared" si="11"/>
        <v>49004</v>
      </c>
      <c r="B115" s="135">
        <f t="shared" si="12"/>
        <v>99</v>
      </c>
      <c r="C115" s="136">
        <f t="shared" si="13"/>
        <v>146412.97</v>
      </c>
      <c r="D115" s="137">
        <f t="shared" si="7"/>
        <v>707.66268833333334</v>
      </c>
      <c r="E115" s="137">
        <f t="shared" si="8"/>
        <v>0</v>
      </c>
      <c r="F115" s="137">
        <f t="shared" si="9"/>
        <v>707.66268833333334</v>
      </c>
      <c r="G115" s="136">
        <f t="shared" si="10"/>
        <v>146412.97</v>
      </c>
    </row>
    <row r="116" spans="1:7" x14ac:dyDescent="0.25">
      <c r="A116" s="134">
        <f t="shared" si="11"/>
        <v>49035</v>
      </c>
      <c r="B116" s="135">
        <f t="shared" si="12"/>
        <v>100</v>
      </c>
      <c r="C116" s="136">
        <f t="shared" si="13"/>
        <v>146412.97</v>
      </c>
      <c r="D116" s="137">
        <f t="shared" si="7"/>
        <v>707.66268833333334</v>
      </c>
      <c r="E116" s="137">
        <f t="shared" si="8"/>
        <v>0</v>
      </c>
      <c r="F116" s="137">
        <f t="shared" si="9"/>
        <v>707.66268833333334</v>
      </c>
      <c r="G116" s="136">
        <f t="shared" si="10"/>
        <v>146412.97</v>
      </c>
    </row>
    <row r="117" spans="1:7" x14ac:dyDescent="0.25">
      <c r="A117" s="134">
        <f t="shared" si="11"/>
        <v>49065</v>
      </c>
      <c r="B117" s="135">
        <f t="shared" si="12"/>
        <v>101</v>
      </c>
      <c r="C117" s="136">
        <f t="shared" si="13"/>
        <v>146412.97</v>
      </c>
      <c r="D117" s="137">
        <f t="shared" si="7"/>
        <v>707.66268833333334</v>
      </c>
      <c r="E117" s="137">
        <f t="shared" si="8"/>
        <v>0</v>
      </c>
      <c r="F117" s="137">
        <f t="shared" si="9"/>
        <v>707.66268833333334</v>
      </c>
      <c r="G117" s="136">
        <f t="shared" si="10"/>
        <v>146412.97</v>
      </c>
    </row>
    <row r="118" spans="1:7" x14ac:dyDescent="0.25">
      <c r="A118" s="134">
        <f t="shared" si="11"/>
        <v>49096</v>
      </c>
      <c r="B118" s="135">
        <f t="shared" si="12"/>
        <v>102</v>
      </c>
      <c r="C118" s="136">
        <f t="shared" si="13"/>
        <v>146412.97</v>
      </c>
      <c r="D118" s="137">
        <f t="shared" si="7"/>
        <v>707.66268833333334</v>
      </c>
      <c r="E118" s="137">
        <f t="shared" si="8"/>
        <v>0</v>
      </c>
      <c r="F118" s="137">
        <f t="shared" si="9"/>
        <v>707.66268833333334</v>
      </c>
      <c r="G118" s="136">
        <f t="shared" si="10"/>
        <v>146412.97</v>
      </c>
    </row>
    <row r="119" spans="1:7" x14ac:dyDescent="0.25">
      <c r="A119" s="134">
        <f t="shared" si="11"/>
        <v>49126</v>
      </c>
      <c r="B119" s="135">
        <f t="shared" si="12"/>
        <v>103</v>
      </c>
      <c r="C119" s="136">
        <f t="shared" si="13"/>
        <v>146412.97</v>
      </c>
      <c r="D119" s="137">
        <f t="shared" si="7"/>
        <v>707.66268833333334</v>
      </c>
      <c r="E119" s="137">
        <f t="shared" si="8"/>
        <v>0</v>
      </c>
      <c r="F119" s="137">
        <f t="shared" si="9"/>
        <v>707.66268833333334</v>
      </c>
      <c r="G119" s="136">
        <f t="shared" si="10"/>
        <v>146412.97</v>
      </c>
    </row>
    <row r="120" spans="1:7" x14ac:dyDescent="0.25">
      <c r="A120" s="134">
        <f t="shared" si="11"/>
        <v>49157</v>
      </c>
      <c r="B120" s="135">
        <f t="shared" si="12"/>
        <v>104</v>
      </c>
      <c r="C120" s="136">
        <f t="shared" si="13"/>
        <v>146412.97</v>
      </c>
      <c r="D120" s="137">
        <f t="shared" si="7"/>
        <v>707.66268833333334</v>
      </c>
      <c r="E120" s="137">
        <f t="shared" si="8"/>
        <v>0</v>
      </c>
      <c r="F120" s="137">
        <f t="shared" si="9"/>
        <v>707.66268833333334</v>
      </c>
      <c r="G120" s="136">
        <f t="shared" si="10"/>
        <v>146412.97</v>
      </c>
    </row>
    <row r="121" spans="1:7" x14ac:dyDescent="0.25">
      <c r="A121" s="134">
        <f t="shared" si="11"/>
        <v>49188</v>
      </c>
      <c r="B121" s="135">
        <f t="shared" si="12"/>
        <v>105</v>
      </c>
      <c r="C121" s="136">
        <f t="shared" si="13"/>
        <v>146412.97</v>
      </c>
      <c r="D121" s="137">
        <f t="shared" si="7"/>
        <v>707.66268833333334</v>
      </c>
      <c r="E121" s="137">
        <f t="shared" si="8"/>
        <v>0</v>
      </c>
      <c r="F121" s="137">
        <f t="shared" si="9"/>
        <v>707.66268833333334</v>
      </c>
      <c r="G121" s="136">
        <f t="shared" si="10"/>
        <v>146412.97</v>
      </c>
    </row>
    <row r="122" spans="1:7" x14ac:dyDescent="0.25">
      <c r="A122" s="134">
        <f t="shared" si="11"/>
        <v>49218</v>
      </c>
      <c r="B122" s="135">
        <f t="shared" si="12"/>
        <v>106</v>
      </c>
      <c r="C122" s="136">
        <f t="shared" si="13"/>
        <v>146412.97</v>
      </c>
      <c r="D122" s="137">
        <f t="shared" si="7"/>
        <v>707.66268833333334</v>
      </c>
      <c r="E122" s="137">
        <f t="shared" si="8"/>
        <v>0</v>
      </c>
      <c r="F122" s="137">
        <f t="shared" si="9"/>
        <v>707.66268833333334</v>
      </c>
      <c r="G122" s="136">
        <f t="shared" si="10"/>
        <v>146412.97</v>
      </c>
    </row>
    <row r="123" spans="1:7" x14ac:dyDescent="0.25">
      <c r="A123" s="134">
        <f t="shared" si="11"/>
        <v>49249</v>
      </c>
      <c r="B123" s="135">
        <f t="shared" si="12"/>
        <v>107</v>
      </c>
      <c r="C123" s="136">
        <f t="shared" si="13"/>
        <v>146412.97</v>
      </c>
      <c r="D123" s="137">
        <f t="shared" si="7"/>
        <v>707.66268833333334</v>
      </c>
      <c r="E123" s="137">
        <f t="shared" si="8"/>
        <v>0</v>
      </c>
      <c r="F123" s="137">
        <f t="shared" si="9"/>
        <v>707.66268833333334</v>
      </c>
      <c r="G123" s="136">
        <f t="shared" si="10"/>
        <v>146412.97</v>
      </c>
    </row>
    <row r="124" spans="1:7" x14ac:dyDescent="0.25">
      <c r="A124" s="134">
        <f t="shared" si="11"/>
        <v>49279</v>
      </c>
      <c r="B124" s="135">
        <f t="shared" si="12"/>
        <v>108</v>
      </c>
      <c r="C124" s="136">
        <f t="shared" si="13"/>
        <v>146412.97</v>
      </c>
      <c r="D124" s="137">
        <f t="shared" si="7"/>
        <v>707.66268833333334</v>
      </c>
      <c r="E124" s="137">
        <f t="shared" si="8"/>
        <v>0</v>
      </c>
      <c r="F124" s="137">
        <f t="shared" si="9"/>
        <v>707.66268833333334</v>
      </c>
      <c r="G124" s="136">
        <f t="shared" si="10"/>
        <v>146412.97</v>
      </c>
    </row>
    <row r="125" spans="1:7" x14ac:dyDescent="0.25">
      <c r="A125" s="134">
        <f t="shared" si="11"/>
        <v>49310</v>
      </c>
      <c r="B125" s="135">
        <f t="shared" si="12"/>
        <v>109</v>
      </c>
      <c r="C125" s="136">
        <f t="shared" si="13"/>
        <v>146412.97</v>
      </c>
      <c r="D125" s="137">
        <f t="shared" si="7"/>
        <v>707.66268833333334</v>
      </c>
      <c r="E125" s="137">
        <f t="shared" si="8"/>
        <v>0</v>
      </c>
      <c r="F125" s="137">
        <f t="shared" si="9"/>
        <v>707.66268833333334</v>
      </c>
      <c r="G125" s="136">
        <f t="shared" si="10"/>
        <v>146412.97</v>
      </c>
    </row>
    <row r="126" spans="1:7" x14ac:dyDescent="0.25">
      <c r="A126" s="134">
        <f t="shared" si="11"/>
        <v>49341</v>
      </c>
      <c r="B126" s="135">
        <f t="shared" si="12"/>
        <v>110</v>
      </c>
      <c r="C126" s="136">
        <f t="shared" si="13"/>
        <v>146412.97</v>
      </c>
      <c r="D126" s="137">
        <f t="shared" si="7"/>
        <v>707.66268833333334</v>
      </c>
      <c r="E126" s="137">
        <f t="shared" si="8"/>
        <v>0</v>
      </c>
      <c r="F126" s="137">
        <f t="shared" si="9"/>
        <v>707.66268833333334</v>
      </c>
      <c r="G126" s="136">
        <f t="shared" si="10"/>
        <v>146412.97</v>
      </c>
    </row>
    <row r="127" spans="1:7" x14ac:dyDescent="0.25">
      <c r="A127" s="134">
        <f t="shared" si="11"/>
        <v>49369</v>
      </c>
      <c r="B127" s="135">
        <f t="shared" si="12"/>
        <v>111</v>
      </c>
      <c r="C127" s="136">
        <f t="shared" si="13"/>
        <v>146412.97</v>
      </c>
      <c r="D127" s="137">
        <f t="shared" si="7"/>
        <v>707.66268833333334</v>
      </c>
      <c r="E127" s="137">
        <f t="shared" si="8"/>
        <v>0</v>
      </c>
      <c r="F127" s="137">
        <f t="shared" si="9"/>
        <v>707.66268833333334</v>
      </c>
      <c r="G127" s="136">
        <f t="shared" si="10"/>
        <v>146412.97</v>
      </c>
    </row>
    <row r="128" spans="1:7" x14ac:dyDescent="0.25">
      <c r="A128" s="134">
        <f t="shared" si="11"/>
        <v>49400</v>
      </c>
      <c r="B128" s="135">
        <f t="shared" si="12"/>
        <v>112</v>
      </c>
      <c r="C128" s="136">
        <f t="shared" si="13"/>
        <v>146412.97</v>
      </c>
      <c r="D128" s="137">
        <f t="shared" si="7"/>
        <v>707.66268833333334</v>
      </c>
      <c r="E128" s="137">
        <f t="shared" si="8"/>
        <v>0</v>
      </c>
      <c r="F128" s="137">
        <f t="shared" si="9"/>
        <v>707.66268833333334</v>
      </c>
      <c r="G128" s="136">
        <f t="shared" si="10"/>
        <v>146412.97</v>
      </c>
    </row>
    <row r="129" spans="1:7" x14ac:dyDescent="0.25">
      <c r="A129" s="134">
        <f t="shared" si="11"/>
        <v>49430</v>
      </c>
      <c r="B129" s="135">
        <f t="shared" si="12"/>
        <v>113</v>
      </c>
      <c r="C129" s="136">
        <f t="shared" si="13"/>
        <v>146412.97</v>
      </c>
      <c r="D129" s="137">
        <f t="shared" si="7"/>
        <v>707.66268833333334</v>
      </c>
      <c r="E129" s="137">
        <f t="shared" si="8"/>
        <v>0</v>
      </c>
      <c r="F129" s="137">
        <f t="shared" si="9"/>
        <v>707.66268833333334</v>
      </c>
      <c r="G129" s="136">
        <f t="shared" si="10"/>
        <v>146412.97</v>
      </c>
    </row>
    <row r="130" spans="1:7" x14ac:dyDescent="0.25">
      <c r="A130" s="134">
        <f t="shared" si="11"/>
        <v>49461</v>
      </c>
      <c r="B130" s="135">
        <f t="shared" si="12"/>
        <v>114</v>
      </c>
      <c r="C130" s="136">
        <f t="shared" si="13"/>
        <v>146412.97</v>
      </c>
      <c r="D130" s="137">
        <f t="shared" si="7"/>
        <v>707.66268833333334</v>
      </c>
      <c r="E130" s="137">
        <f t="shared" si="8"/>
        <v>0</v>
      </c>
      <c r="F130" s="137">
        <f t="shared" si="9"/>
        <v>707.66268833333334</v>
      </c>
      <c r="G130" s="136">
        <f t="shared" si="10"/>
        <v>146412.97</v>
      </c>
    </row>
    <row r="131" spans="1:7" x14ac:dyDescent="0.25">
      <c r="A131" s="134">
        <f t="shared" si="11"/>
        <v>49491</v>
      </c>
      <c r="B131" s="135">
        <f t="shared" si="12"/>
        <v>115</v>
      </c>
      <c r="C131" s="136">
        <f t="shared" si="13"/>
        <v>146412.97</v>
      </c>
      <c r="D131" s="137">
        <f t="shared" si="7"/>
        <v>707.66268833333334</v>
      </c>
      <c r="E131" s="137">
        <f t="shared" si="8"/>
        <v>0</v>
      </c>
      <c r="F131" s="137">
        <f t="shared" si="9"/>
        <v>707.66268833333334</v>
      </c>
      <c r="G131" s="136">
        <f t="shared" si="10"/>
        <v>146412.97</v>
      </c>
    </row>
    <row r="132" spans="1:7" x14ac:dyDescent="0.25">
      <c r="A132" s="134">
        <f t="shared" si="11"/>
        <v>49522</v>
      </c>
      <c r="B132" s="135">
        <f t="shared" si="12"/>
        <v>116</v>
      </c>
      <c r="C132" s="136">
        <f t="shared" si="13"/>
        <v>146412.97</v>
      </c>
      <c r="D132" s="137">
        <f t="shared" si="7"/>
        <v>707.66268833333334</v>
      </c>
      <c r="E132" s="137">
        <f t="shared" si="8"/>
        <v>0</v>
      </c>
      <c r="F132" s="137">
        <f t="shared" si="9"/>
        <v>707.66268833333334</v>
      </c>
      <c r="G132" s="136">
        <f t="shared" si="10"/>
        <v>146412.97</v>
      </c>
    </row>
    <row r="133" spans="1:7" x14ac:dyDescent="0.25">
      <c r="A133" s="134">
        <f t="shared" si="11"/>
        <v>49553</v>
      </c>
      <c r="B133" s="135">
        <f t="shared" si="12"/>
        <v>117</v>
      </c>
      <c r="C133" s="136">
        <f t="shared" si="13"/>
        <v>146412.97</v>
      </c>
      <c r="D133" s="137">
        <f t="shared" si="7"/>
        <v>707.66268833333334</v>
      </c>
      <c r="E133" s="137">
        <f t="shared" si="8"/>
        <v>0</v>
      </c>
      <c r="F133" s="137">
        <f t="shared" si="9"/>
        <v>707.66268833333334</v>
      </c>
      <c r="G133" s="136">
        <f t="shared" si="10"/>
        <v>146412.97</v>
      </c>
    </row>
    <row r="134" spans="1:7" x14ac:dyDescent="0.25">
      <c r="A134" s="134">
        <f t="shared" si="11"/>
        <v>49583</v>
      </c>
      <c r="B134" s="135">
        <f t="shared" si="12"/>
        <v>118</v>
      </c>
      <c r="C134" s="136">
        <f t="shared" si="13"/>
        <v>146412.97</v>
      </c>
      <c r="D134" s="137">
        <f t="shared" si="7"/>
        <v>707.66268833333334</v>
      </c>
      <c r="E134" s="137">
        <f t="shared" si="8"/>
        <v>0</v>
      </c>
      <c r="F134" s="137">
        <f t="shared" si="9"/>
        <v>707.66268833333334</v>
      </c>
      <c r="G134" s="136">
        <f t="shared" si="10"/>
        <v>146412.97</v>
      </c>
    </row>
    <row r="135" spans="1:7" x14ac:dyDescent="0.25">
      <c r="A135" s="134">
        <f t="shared" si="11"/>
        <v>49614</v>
      </c>
      <c r="B135" s="135">
        <f t="shared" si="12"/>
        <v>119</v>
      </c>
      <c r="C135" s="136">
        <f t="shared" si="13"/>
        <v>146412.97</v>
      </c>
      <c r="D135" s="137">
        <f t="shared" si="7"/>
        <v>707.66268833333334</v>
      </c>
      <c r="E135" s="137">
        <f t="shared" si="8"/>
        <v>0</v>
      </c>
      <c r="F135" s="137">
        <f t="shared" si="9"/>
        <v>707.66268833333334</v>
      </c>
      <c r="G135" s="136">
        <f t="shared" si="10"/>
        <v>146412.97</v>
      </c>
    </row>
    <row r="136" spans="1:7" x14ac:dyDescent="0.25">
      <c r="A136" s="134">
        <f t="shared" si="11"/>
        <v>49644</v>
      </c>
      <c r="B136" s="135">
        <f t="shared" si="12"/>
        <v>120</v>
      </c>
      <c r="C136" s="136">
        <f t="shared" si="13"/>
        <v>146412.97</v>
      </c>
      <c r="D136" s="137">
        <f t="shared" si="7"/>
        <v>707.66268833333334</v>
      </c>
      <c r="E136" s="137">
        <f t="shared" si="8"/>
        <v>0</v>
      </c>
      <c r="F136" s="137">
        <f t="shared" si="9"/>
        <v>707.66268833333334</v>
      </c>
      <c r="G136" s="136">
        <f t="shared" si="10"/>
        <v>146412.97</v>
      </c>
    </row>
    <row r="137" spans="1:7" x14ac:dyDescent="0.25">
      <c r="A137" s="134">
        <f t="shared" si="11"/>
        <v>49675</v>
      </c>
      <c r="B137" s="135">
        <f t="shared" si="12"/>
        <v>121</v>
      </c>
      <c r="C137" s="136">
        <f t="shared" si="13"/>
        <v>146412.97</v>
      </c>
      <c r="D137" s="137">
        <f t="shared" si="7"/>
        <v>707.66268833333334</v>
      </c>
      <c r="E137" s="137">
        <f t="shared" si="8"/>
        <v>0</v>
      </c>
      <c r="F137" s="137">
        <f t="shared" si="9"/>
        <v>707.66268833333334</v>
      </c>
      <c r="G137" s="136">
        <f t="shared" si="10"/>
        <v>146412.97</v>
      </c>
    </row>
    <row r="138" spans="1:7" x14ac:dyDescent="0.25">
      <c r="A138" s="134">
        <f t="shared" si="11"/>
        <v>49706</v>
      </c>
      <c r="B138" s="135">
        <f t="shared" si="12"/>
        <v>122</v>
      </c>
      <c r="C138" s="136">
        <f t="shared" si="13"/>
        <v>146412.97</v>
      </c>
      <c r="D138" s="137">
        <f t="shared" si="7"/>
        <v>707.66268833333334</v>
      </c>
      <c r="E138" s="137">
        <f t="shared" si="8"/>
        <v>0</v>
      </c>
      <c r="F138" s="137">
        <f t="shared" si="9"/>
        <v>707.66268833333334</v>
      </c>
      <c r="G138" s="136">
        <f t="shared" si="10"/>
        <v>146412.97</v>
      </c>
    </row>
    <row r="139" spans="1:7" x14ac:dyDescent="0.25">
      <c r="A139" s="134">
        <f t="shared" si="11"/>
        <v>49735</v>
      </c>
      <c r="B139" s="135">
        <f t="shared" si="12"/>
        <v>123</v>
      </c>
      <c r="C139" s="136">
        <f t="shared" si="13"/>
        <v>146412.97</v>
      </c>
      <c r="D139" s="137">
        <f t="shared" si="7"/>
        <v>707.66268833333334</v>
      </c>
      <c r="E139" s="137">
        <f t="shared" si="8"/>
        <v>0</v>
      </c>
      <c r="F139" s="137">
        <f t="shared" si="9"/>
        <v>707.66268833333334</v>
      </c>
      <c r="G139" s="136">
        <f t="shared" si="10"/>
        <v>146412.97</v>
      </c>
    </row>
    <row r="140" spans="1:7" x14ac:dyDescent="0.25">
      <c r="A140" s="134">
        <f t="shared" si="11"/>
        <v>49766</v>
      </c>
      <c r="B140" s="135">
        <f t="shared" si="12"/>
        <v>124</v>
      </c>
      <c r="C140" s="136">
        <f t="shared" si="13"/>
        <v>146412.97</v>
      </c>
      <c r="D140" s="137">
        <f t="shared" si="7"/>
        <v>707.66268833333334</v>
      </c>
      <c r="E140" s="137">
        <f t="shared" si="8"/>
        <v>0</v>
      </c>
      <c r="F140" s="137">
        <f t="shared" si="9"/>
        <v>707.66268833333334</v>
      </c>
      <c r="G140" s="136">
        <f t="shared" si="10"/>
        <v>146412.97</v>
      </c>
    </row>
    <row r="141" spans="1:7" x14ac:dyDescent="0.25">
      <c r="A141" s="134">
        <f t="shared" si="11"/>
        <v>49796</v>
      </c>
      <c r="B141" s="135">
        <f t="shared" si="12"/>
        <v>125</v>
      </c>
      <c r="C141" s="136">
        <f t="shared" si="13"/>
        <v>146412.97</v>
      </c>
      <c r="D141" s="137">
        <f t="shared" si="7"/>
        <v>707.66268833333334</v>
      </c>
      <c r="E141" s="137">
        <f t="shared" si="8"/>
        <v>0</v>
      </c>
      <c r="F141" s="137">
        <f t="shared" si="9"/>
        <v>707.66268833333334</v>
      </c>
      <c r="G141" s="136">
        <f t="shared" si="10"/>
        <v>146412.97</v>
      </c>
    </row>
    <row r="142" spans="1:7" x14ac:dyDescent="0.25">
      <c r="A142" s="134">
        <f t="shared" si="11"/>
        <v>49827</v>
      </c>
      <c r="B142" s="135">
        <f t="shared" si="12"/>
        <v>126</v>
      </c>
      <c r="C142" s="136">
        <f t="shared" si="13"/>
        <v>146412.97</v>
      </c>
      <c r="D142" s="137">
        <f t="shared" si="7"/>
        <v>707.66268833333334</v>
      </c>
      <c r="E142" s="137">
        <f t="shared" si="8"/>
        <v>0</v>
      </c>
      <c r="F142" s="137">
        <f t="shared" si="9"/>
        <v>707.66268833333334</v>
      </c>
      <c r="G142" s="136">
        <f t="shared" si="10"/>
        <v>146412.97</v>
      </c>
    </row>
    <row r="143" spans="1:7" x14ac:dyDescent="0.25">
      <c r="A143" s="134">
        <f t="shared" si="11"/>
        <v>49857</v>
      </c>
      <c r="B143" s="135">
        <f t="shared" si="12"/>
        <v>127</v>
      </c>
      <c r="C143" s="136">
        <f t="shared" si="13"/>
        <v>146412.97</v>
      </c>
      <c r="D143" s="137">
        <f t="shared" si="7"/>
        <v>707.66268833333334</v>
      </c>
      <c r="E143" s="137">
        <f t="shared" si="8"/>
        <v>0</v>
      </c>
      <c r="F143" s="137">
        <f t="shared" si="9"/>
        <v>707.66268833333334</v>
      </c>
      <c r="G143" s="136">
        <f t="shared" si="10"/>
        <v>146412.97</v>
      </c>
    </row>
    <row r="144" spans="1:7" x14ac:dyDescent="0.25">
      <c r="A144" s="134">
        <f t="shared" si="11"/>
        <v>49888</v>
      </c>
      <c r="B144" s="135">
        <f t="shared" si="12"/>
        <v>128</v>
      </c>
      <c r="C144" s="136">
        <f t="shared" si="13"/>
        <v>146412.97</v>
      </c>
      <c r="D144" s="137">
        <f t="shared" si="7"/>
        <v>707.66268833333334</v>
      </c>
      <c r="E144" s="137">
        <f t="shared" si="8"/>
        <v>0</v>
      </c>
      <c r="F144" s="137">
        <f t="shared" si="9"/>
        <v>707.66268833333334</v>
      </c>
      <c r="G144" s="136">
        <f t="shared" si="10"/>
        <v>146412.97</v>
      </c>
    </row>
    <row r="145" spans="1:7" x14ac:dyDescent="0.25">
      <c r="A145" s="134">
        <f t="shared" si="11"/>
        <v>49919</v>
      </c>
      <c r="B145" s="135">
        <f t="shared" si="12"/>
        <v>129</v>
      </c>
      <c r="C145" s="136">
        <f t="shared" si="13"/>
        <v>146412.97</v>
      </c>
      <c r="D145" s="137">
        <f t="shared" si="7"/>
        <v>707.66268833333334</v>
      </c>
      <c r="E145" s="137">
        <f t="shared" si="8"/>
        <v>0</v>
      </c>
      <c r="F145" s="137">
        <f t="shared" si="9"/>
        <v>707.66268833333334</v>
      </c>
      <c r="G145" s="136">
        <f t="shared" si="10"/>
        <v>146412.97</v>
      </c>
    </row>
    <row r="146" spans="1:7" x14ac:dyDescent="0.25">
      <c r="A146" s="134">
        <f t="shared" si="11"/>
        <v>49949</v>
      </c>
      <c r="B146" s="135">
        <f t="shared" si="12"/>
        <v>130</v>
      </c>
      <c r="C146" s="136">
        <f t="shared" si="13"/>
        <v>146412.97</v>
      </c>
      <c r="D146" s="137">
        <f t="shared" ref="D146:D209" si="14">IF(B146="","",IPMT($E$13/12,B146,$E$7,-$E$11,$E$12,0))</f>
        <v>707.66268833333334</v>
      </c>
      <c r="E146" s="137">
        <f t="shared" ref="E146:E209" si="15">IF(B146="","",PPMT($E$13/12,B146,$E$7,-$E$11,$E$12,0))</f>
        <v>0</v>
      </c>
      <c r="F146" s="137">
        <f t="shared" ref="F146:F209" si="16">IF(B146="","",SUM(D146:E146))</f>
        <v>707.66268833333334</v>
      </c>
      <c r="G146" s="136">
        <f t="shared" ref="G146:G209" si="17">IF(B146="","",SUM(C146)-SUM(E146))</f>
        <v>146412.97</v>
      </c>
    </row>
    <row r="147" spans="1:7" x14ac:dyDescent="0.25">
      <c r="A147" s="134">
        <f t="shared" ref="A147:A210" si="18">IF(B147="","",EDATE(A146,1))</f>
        <v>49980</v>
      </c>
      <c r="B147" s="135">
        <f t="shared" ref="B147:B210" si="19">IF(B146="","",IF(SUM(B146)+1&lt;=$E$7,SUM(B146)+1,""))</f>
        <v>131</v>
      </c>
      <c r="C147" s="136">
        <f t="shared" ref="C147:C210" si="20">IF(B147="","",G146)</f>
        <v>146412.97</v>
      </c>
      <c r="D147" s="137">
        <f t="shared" si="14"/>
        <v>707.66268833333334</v>
      </c>
      <c r="E147" s="137">
        <f t="shared" si="15"/>
        <v>0</v>
      </c>
      <c r="F147" s="137">
        <f t="shared" si="16"/>
        <v>707.66268833333334</v>
      </c>
      <c r="G147" s="136">
        <f t="shared" si="17"/>
        <v>146412.97</v>
      </c>
    </row>
    <row r="148" spans="1:7" x14ac:dyDescent="0.25">
      <c r="A148" s="134">
        <f t="shared" si="18"/>
        <v>50010</v>
      </c>
      <c r="B148" s="135">
        <f t="shared" si="19"/>
        <v>132</v>
      </c>
      <c r="C148" s="136">
        <f t="shared" si="20"/>
        <v>146412.97</v>
      </c>
      <c r="D148" s="137">
        <f t="shared" si="14"/>
        <v>707.66268833333334</v>
      </c>
      <c r="E148" s="137">
        <f t="shared" si="15"/>
        <v>0</v>
      </c>
      <c r="F148" s="137">
        <f t="shared" si="16"/>
        <v>707.66268833333334</v>
      </c>
      <c r="G148" s="136">
        <f t="shared" si="17"/>
        <v>146412.97</v>
      </c>
    </row>
    <row r="149" spans="1:7" x14ac:dyDescent="0.25">
      <c r="A149" s="134">
        <f t="shared" si="18"/>
        <v>50041</v>
      </c>
      <c r="B149" s="135">
        <f t="shared" si="19"/>
        <v>133</v>
      </c>
      <c r="C149" s="136">
        <f t="shared" si="20"/>
        <v>146412.97</v>
      </c>
      <c r="D149" s="137">
        <f t="shared" si="14"/>
        <v>707.66268833333334</v>
      </c>
      <c r="E149" s="137">
        <f t="shared" si="15"/>
        <v>0</v>
      </c>
      <c r="F149" s="137">
        <f t="shared" si="16"/>
        <v>707.66268833333334</v>
      </c>
      <c r="G149" s="136">
        <f t="shared" si="17"/>
        <v>146412.97</v>
      </c>
    </row>
    <row r="150" spans="1:7" x14ac:dyDescent="0.25">
      <c r="A150" s="134">
        <f t="shared" si="18"/>
        <v>50072</v>
      </c>
      <c r="B150" s="135">
        <f t="shared" si="19"/>
        <v>134</v>
      </c>
      <c r="C150" s="136">
        <f t="shared" si="20"/>
        <v>146412.97</v>
      </c>
      <c r="D150" s="137">
        <f t="shared" si="14"/>
        <v>707.66268833333334</v>
      </c>
      <c r="E150" s="137">
        <f t="shared" si="15"/>
        <v>0</v>
      </c>
      <c r="F150" s="137">
        <f t="shared" si="16"/>
        <v>707.66268833333334</v>
      </c>
      <c r="G150" s="136">
        <f t="shared" si="17"/>
        <v>146412.97</v>
      </c>
    </row>
    <row r="151" spans="1:7" x14ac:dyDescent="0.25">
      <c r="A151" s="134">
        <f t="shared" si="18"/>
        <v>50100</v>
      </c>
      <c r="B151" s="135">
        <f t="shared" si="19"/>
        <v>135</v>
      </c>
      <c r="C151" s="136">
        <f t="shared" si="20"/>
        <v>146412.97</v>
      </c>
      <c r="D151" s="137">
        <f t="shared" si="14"/>
        <v>707.66268833333334</v>
      </c>
      <c r="E151" s="137">
        <f t="shared" si="15"/>
        <v>0</v>
      </c>
      <c r="F151" s="137">
        <f t="shared" si="16"/>
        <v>707.66268833333334</v>
      </c>
      <c r="G151" s="136">
        <f t="shared" si="17"/>
        <v>146412.97</v>
      </c>
    </row>
    <row r="152" spans="1:7" x14ac:dyDescent="0.25">
      <c r="A152" s="134">
        <f t="shared" si="18"/>
        <v>50131</v>
      </c>
      <c r="B152" s="135">
        <f t="shared" si="19"/>
        <v>136</v>
      </c>
      <c r="C152" s="136">
        <f t="shared" si="20"/>
        <v>146412.97</v>
      </c>
      <c r="D152" s="137">
        <f t="shared" si="14"/>
        <v>707.66268833333334</v>
      </c>
      <c r="E152" s="137">
        <f t="shared" si="15"/>
        <v>0</v>
      </c>
      <c r="F152" s="137">
        <f t="shared" si="16"/>
        <v>707.66268833333334</v>
      </c>
      <c r="G152" s="136">
        <f t="shared" si="17"/>
        <v>146412.97</v>
      </c>
    </row>
    <row r="153" spans="1:7" x14ac:dyDescent="0.25">
      <c r="A153" s="134">
        <f t="shared" si="18"/>
        <v>50161</v>
      </c>
      <c r="B153" s="135">
        <f t="shared" si="19"/>
        <v>137</v>
      </c>
      <c r="C153" s="136">
        <f t="shared" si="20"/>
        <v>146412.97</v>
      </c>
      <c r="D153" s="137">
        <f t="shared" si="14"/>
        <v>707.66268833333334</v>
      </c>
      <c r="E153" s="137">
        <f t="shared" si="15"/>
        <v>0</v>
      </c>
      <c r="F153" s="137">
        <f t="shared" si="16"/>
        <v>707.66268833333334</v>
      </c>
      <c r="G153" s="136">
        <f t="shared" si="17"/>
        <v>146412.97</v>
      </c>
    </row>
    <row r="154" spans="1:7" x14ac:dyDescent="0.25">
      <c r="A154" s="134">
        <f t="shared" si="18"/>
        <v>50192</v>
      </c>
      <c r="B154" s="135">
        <f t="shared" si="19"/>
        <v>138</v>
      </c>
      <c r="C154" s="136">
        <f t="shared" si="20"/>
        <v>146412.97</v>
      </c>
      <c r="D154" s="137">
        <f t="shared" si="14"/>
        <v>707.66268833333334</v>
      </c>
      <c r="E154" s="137">
        <f t="shared" si="15"/>
        <v>0</v>
      </c>
      <c r="F154" s="137">
        <f t="shared" si="16"/>
        <v>707.66268833333334</v>
      </c>
      <c r="G154" s="136">
        <f t="shared" si="17"/>
        <v>146412.97</v>
      </c>
    </row>
    <row r="155" spans="1:7" x14ac:dyDescent="0.25">
      <c r="A155" s="134">
        <f t="shared" si="18"/>
        <v>50222</v>
      </c>
      <c r="B155" s="135">
        <f t="shared" si="19"/>
        <v>139</v>
      </c>
      <c r="C155" s="136">
        <f t="shared" si="20"/>
        <v>146412.97</v>
      </c>
      <c r="D155" s="137">
        <f t="shared" si="14"/>
        <v>707.66268833333334</v>
      </c>
      <c r="E155" s="137">
        <f t="shared" si="15"/>
        <v>0</v>
      </c>
      <c r="F155" s="137">
        <f t="shared" si="16"/>
        <v>707.66268833333334</v>
      </c>
      <c r="G155" s="136">
        <f t="shared" si="17"/>
        <v>146412.97</v>
      </c>
    </row>
    <row r="156" spans="1:7" x14ac:dyDescent="0.25">
      <c r="A156" s="134">
        <f t="shared" si="18"/>
        <v>50253</v>
      </c>
      <c r="B156" s="135">
        <f t="shared" si="19"/>
        <v>140</v>
      </c>
      <c r="C156" s="136">
        <f t="shared" si="20"/>
        <v>146412.97</v>
      </c>
      <c r="D156" s="137">
        <f t="shared" si="14"/>
        <v>707.66268833333334</v>
      </c>
      <c r="E156" s="137">
        <f t="shared" si="15"/>
        <v>0</v>
      </c>
      <c r="F156" s="137">
        <f t="shared" si="16"/>
        <v>707.66268833333334</v>
      </c>
      <c r="G156" s="136">
        <f t="shared" si="17"/>
        <v>146412.97</v>
      </c>
    </row>
    <row r="157" spans="1:7" x14ac:dyDescent="0.25">
      <c r="A157" s="134">
        <f t="shared" si="18"/>
        <v>50284</v>
      </c>
      <c r="B157" s="135">
        <f t="shared" si="19"/>
        <v>141</v>
      </c>
      <c r="C157" s="136">
        <f t="shared" si="20"/>
        <v>146412.97</v>
      </c>
      <c r="D157" s="137">
        <f t="shared" si="14"/>
        <v>707.66268833333334</v>
      </c>
      <c r="E157" s="137">
        <f t="shared" si="15"/>
        <v>0</v>
      </c>
      <c r="F157" s="137">
        <f t="shared" si="16"/>
        <v>707.66268833333334</v>
      </c>
      <c r="G157" s="136">
        <f t="shared" si="17"/>
        <v>146412.97</v>
      </c>
    </row>
    <row r="158" spans="1:7" x14ac:dyDescent="0.25">
      <c r="A158" s="134">
        <f t="shared" si="18"/>
        <v>50314</v>
      </c>
      <c r="B158" s="135">
        <f t="shared" si="19"/>
        <v>142</v>
      </c>
      <c r="C158" s="136">
        <f t="shared" si="20"/>
        <v>146412.97</v>
      </c>
      <c r="D158" s="137">
        <f t="shared" si="14"/>
        <v>707.66268833333334</v>
      </c>
      <c r="E158" s="137">
        <f t="shared" si="15"/>
        <v>0</v>
      </c>
      <c r="F158" s="137">
        <f t="shared" si="16"/>
        <v>707.66268833333334</v>
      </c>
      <c r="G158" s="136">
        <f t="shared" si="17"/>
        <v>146412.97</v>
      </c>
    </row>
    <row r="159" spans="1:7" x14ac:dyDescent="0.25">
      <c r="A159" s="134">
        <f t="shared" si="18"/>
        <v>50345</v>
      </c>
      <c r="B159" s="135">
        <f t="shared" si="19"/>
        <v>143</v>
      </c>
      <c r="C159" s="136">
        <f t="shared" si="20"/>
        <v>146412.97</v>
      </c>
      <c r="D159" s="137">
        <f t="shared" si="14"/>
        <v>707.66268833333334</v>
      </c>
      <c r="E159" s="137">
        <f t="shared" si="15"/>
        <v>0</v>
      </c>
      <c r="F159" s="137">
        <f t="shared" si="16"/>
        <v>707.66268833333334</v>
      </c>
      <c r="G159" s="136">
        <f t="shared" si="17"/>
        <v>146412.97</v>
      </c>
    </row>
    <row r="160" spans="1:7" x14ac:dyDescent="0.25">
      <c r="A160" s="134">
        <f t="shared" si="18"/>
        <v>50375</v>
      </c>
      <c r="B160" s="135">
        <f t="shared" si="19"/>
        <v>144</v>
      </c>
      <c r="C160" s="136">
        <f t="shared" si="20"/>
        <v>146412.97</v>
      </c>
      <c r="D160" s="137">
        <f t="shared" si="14"/>
        <v>707.66268833333334</v>
      </c>
      <c r="E160" s="137">
        <f t="shared" si="15"/>
        <v>0</v>
      </c>
      <c r="F160" s="137">
        <f t="shared" si="16"/>
        <v>707.66268833333334</v>
      </c>
      <c r="G160" s="136">
        <f t="shared" si="17"/>
        <v>146412.97</v>
      </c>
    </row>
    <row r="161" spans="1:7" x14ac:dyDescent="0.25">
      <c r="A161" s="134">
        <f t="shared" si="18"/>
        <v>50406</v>
      </c>
      <c r="B161" s="135">
        <f t="shared" si="19"/>
        <v>145</v>
      </c>
      <c r="C161" s="136">
        <f t="shared" si="20"/>
        <v>146412.97</v>
      </c>
      <c r="D161" s="137">
        <f t="shared" si="14"/>
        <v>707.66268833333334</v>
      </c>
      <c r="E161" s="137">
        <f t="shared" si="15"/>
        <v>0</v>
      </c>
      <c r="F161" s="137">
        <f t="shared" si="16"/>
        <v>707.66268833333334</v>
      </c>
      <c r="G161" s="136">
        <f t="shared" si="17"/>
        <v>146412.97</v>
      </c>
    </row>
    <row r="162" spans="1:7" x14ac:dyDescent="0.25">
      <c r="A162" s="134">
        <f t="shared" si="18"/>
        <v>50437</v>
      </c>
      <c r="B162" s="135">
        <f t="shared" si="19"/>
        <v>146</v>
      </c>
      <c r="C162" s="136">
        <f t="shared" si="20"/>
        <v>146412.97</v>
      </c>
      <c r="D162" s="137">
        <f t="shared" si="14"/>
        <v>707.66268833333334</v>
      </c>
      <c r="E162" s="137">
        <f t="shared" si="15"/>
        <v>0</v>
      </c>
      <c r="F162" s="137">
        <f t="shared" si="16"/>
        <v>707.66268833333334</v>
      </c>
      <c r="G162" s="136">
        <f t="shared" si="17"/>
        <v>146412.97</v>
      </c>
    </row>
    <row r="163" spans="1:7" x14ac:dyDescent="0.25">
      <c r="A163" s="134">
        <f t="shared" si="18"/>
        <v>50465</v>
      </c>
      <c r="B163" s="135">
        <f t="shared" si="19"/>
        <v>147</v>
      </c>
      <c r="C163" s="136">
        <f t="shared" si="20"/>
        <v>146412.97</v>
      </c>
      <c r="D163" s="137">
        <f t="shared" si="14"/>
        <v>707.66268833333334</v>
      </c>
      <c r="E163" s="137">
        <f t="shared" si="15"/>
        <v>0</v>
      </c>
      <c r="F163" s="137">
        <f t="shared" si="16"/>
        <v>707.66268833333334</v>
      </c>
      <c r="G163" s="136">
        <f t="shared" si="17"/>
        <v>146412.97</v>
      </c>
    </row>
    <row r="164" spans="1:7" x14ac:dyDescent="0.25">
      <c r="A164" s="134">
        <f t="shared" si="18"/>
        <v>50496</v>
      </c>
      <c r="B164" s="135">
        <f t="shared" si="19"/>
        <v>148</v>
      </c>
      <c r="C164" s="136">
        <f t="shared" si="20"/>
        <v>146412.97</v>
      </c>
      <c r="D164" s="137">
        <f t="shared" si="14"/>
        <v>707.66268833333334</v>
      </c>
      <c r="E164" s="137">
        <f t="shared" si="15"/>
        <v>0</v>
      </c>
      <c r="F164" s="137">
        <f t="shared" si="16"/>
        <v>707.66268833333334</v>
      </c>
      <c r="G164" s="136">
        <f t="shared" si="17"/>
        <v>146412.97</v>
      </c>
    </row>
    <row r="165" spans="1:7" x14ac:dyDescent="0.25">
      <c r="A165" s="134">
        <f t="shared" si="18"/>
        <v>50526</v>
      </c>
      <c r="B165" s="135">
        <f t="shared" si="19"/>
        <v>149</v>
      </c>
      <c r="C165" s="136">
        <f t="shared" si="20"/>
        <v>146412.97</v>
      </c>
      <c r="D165" s="137">
        <f t="shared" si="14"/>
        <v>707.66268833333334</v>
      </c>
      <c r="E165" s="137">
        <f t="shared" si="15"/>
        <v>0</v>
      </c>
      <c r="F165" s="137">
        <f t="shared" si="16"/>
        <v>707.66268833333334</v>
      </c>
      <c r="G165" s="136">
        <f t="shared" si="17"/>
        <v>146412.97</v>
      </c>
    </row>
    <row r="166" spans="1:7" x14ac:dyDescent="0.25">
      <c r="A166" s="134">
        <f t="shared" si="18"/>
        <v>50557</v>
      </c>
      <c r="B166" s="135">
        <f t="shared" si="19"/>
        <v>150</v>
      </c>
      <c r="C166" s="136">
        <f t="shared" si="20"/>
        <v>146412.97</v>
      </c>
      <c r="D166" s="137">
        <f t="shared" si="14"/>
        <v>707.66268833333334</v>
      </c>
      <c r="E166" s="137">
        <f t="shared" si="15"/>
        <v>0</v>
      </c>
      <c r="F166" s="137">
        <f t="shared" si="16"/>
        <v>707.66268833333334</v>
      </c>
      <c r="G166" s="136">
        <f t="shared" si="17"/>
        <v>146412.97</v>
      </c>
    </row>
    <row r="167" spans="1:7" x14ac:dyDescent="0.25">
      <c r="A167" s="134">
        <f t="shared" si="18"/>
        <v>50587</v>
      </c>
      <c r="B167" s="135">
        <f t="shared" si="19"/>
        <v>151</v>
      </c>
      <c r="C167" s="136">
        <f t="shared" si="20"/>
        <v>146412.97</v>
      </c>
      <c r="D167" s="137">
        <f t="shared" si="14"/>
        <v>707.66268833333334</v>
      </c>
      <c r="E167" s="137">
        <f t="shared" si="15"/>
        <v>0</v>
      </c>
      <c r="F167" s="137">
        <f t="shared" si="16"/>
        <v>707.66268833333334</v>
      </c>
      <c r="G167" s="136">
        <f t="shared" si="17"/>
        <v>146412.97</v>
      </c>
    </row>
    <row r="168" spans="1:7" x14ac:dyDescent="0.25">
      <c r="A168" s="134">
        <f t="shared" si="18"/>
        <v>50618</v>
      </c>
      <c r="B168" s="135">
        <f t="shared" si="19"/>
        <v>152</v>
      </c>
      <c r="C168" s="136">
        <f t="shared" si="20"/>
        <v>146412.97</v>
      </c>
      <c r="D168" s="137">
        <f t="shared" si="14"/>
        <v>707.66268833333334</v>
      </c>
      <c r="E168" s="137">
        <f t="shared" si="15"/>
        <v>0</v>
      </c>
      <c r="F168" s="137">
        <f t="shared" si="16"/>
        <v>707.66268833333334</v>
      </c>
      <c r="G168" s="136">
        <f t="shared" si="17"/>
        <v>146412.97</v>
      </c>
    </row>
    <row r="169" spans="1:7" x14ac:dyDescent="0.25">
      <c r="A169" s="134">
        <f t="shared" si="18"/>
        <v>50649</v>
      </c>
      <c r="B169" s="135">
        <f t="shared" si="19"/>
        <v>153</v>
      </c>
      <c r="C169" s="136">
        <f t="shared" si="20"/>
        <v>146412.97</v>
      </c>
      <c r="D169" s="137">
        <f t="shared" si="14"/>
        <v>707.66268833333334</v>
      </c>
      <c r="E169" s="137">
        <f t="shared" si="15"/>
        <v>0</v>
      </c>
      <c r="F169" s="137">
        <f t="shared" si="16"/>
        <v>707.66268833333334</v>
      </c>
      <c r="G169" s="136">
        <f t="shared" si="17"/>
        <v>146412.97</v>
      </c>
    </row>
    <row r="170" spans="1:7" x14ac:dyDescent="0.25">
      <c r="A170" s="134">
        <f t="shared" si="18"/>
        <v>50679</v>
      </c>
      <c r="B170" s="135">
        <f t="shared" si="19"/>
        <v>154</v>
      </c>
      <c r="C170" s="136">
        <f t="shared" si="20"/>
        <v>146412.97</v>
      </c>
      <c r="D170" s="137">
        <f t="shared" si="14"/>
        <v>707.66268833333334</v>
      </c>
      <c r="E170" s="137">
        <f t="shared" si="15"/>
        <v>0</v>
      </c>
      <c r="F170" s="137">
        <f t="shared" si="16"/>
        <v>707.66268833333334</v>
      </c>
      <c r="G170" s="136">
        <f t="shared" si="17"/>
        <v>146412.97</v>
      </c>
    </row>
    <row r="171" spans="1:7" x14ac:dyDescent="0.25">
      <c r="A171" s="134">
        <f t="shared" si="18"/>
        <v>50710</v>
      </c>
      <c r="B171" s="135">
        <f t="shared" si="19"/>
        <v>155</v>
      </c>
      <c r="C171" s="136">
        <f t="shared" si="20"/>
        <v>146412.97</v>
      </c>
      <c r="D171" s="137">
        <f t="shared" si="14"/>
        <v>707.66268833333334</v>
      </c>
      <c r="E171" s="137">
        <f t="shared" si="15"/>
        <v>0</v>
      </c>
      <c r="F171" s="137">
        <f t="shared" si="16"/>
        <v>707.66268833333334</v>
      </c>
      <c r="G171" s="136">
        <f t="shared" si="17"/>
        <v>146412.97</v>
      </c>
    </row>
    <row r="172" spans="1:7" x14ac:dyDescent="0.25">
      <c r="A172" s="134">
        <f t="shared" si="18"/>
        <v>50740</v>
      </c>
      <c r="B172" s="135">
        <f t="shared" si="19"/>
        <v>156</v>
      </c>
      <c r="C172" s="136">
        <f t="shared" si="20"/>
        <v>146412.97</v>
      </c>
      <c r="D172" s="137">
        <f t="shared" si="14"/>
        <v>707.66268833333334</v>
      </c>
      <c r="E172" s="137">
        <f t="shared" si="15"/>
        <v>0</v>
      </c>
      <c r="F172" s="137">
        <f t="shared" si="16"/>
        <v>707.66268833333334</v>
      </c>
      <c r="G172" s="136">
        <f t="shared" si="17"/>
        <v>146412.97</v>
      </c>
    </row>
    <row r="173" spans="1:7" x14ac:dyDescent="0.25">
      <c r="A173" s="134">
        <f t="shared" si="18"/>
        <v>50771</v>
      </c>
      <c r="B173" s="135">
        <f t="shared" si="19"/>
        <v>157</v>
      </c>
      <c r="C173" s="136">
        <f t="shared" si="20"/>
        <v>146412.97</v>
      </c>
      <c r="D173" s="137">
        <f t="shared" si="14"/>
        <v>707.66268833333334</v>
      </c>
      <c r="E173" s="137">
        <f t="shared" si="15"/>
        <v>0</v>
      </c>
      <c r="F173" s="137">
        <f t="shared" si="16"/>
        <v>707.66268833333334</v>
      </c>
      <c r="G173" s="136">
        <f t="shared" si="17"/>
        <v>146412.97</v>
      </c>
    </row>
    <row r="174" spans="1:7" x14ac:dyDescent="0.25">
      <c r="A174" s="134">
        <f t="shared" si="18"/>
        <v>50802</v>
      </c>
      <c r="B174" s="135">
        <f t="shared" si="19"/>
        <v>158</v>
      </c>
      <c r="C174" s="136">
        <f t="shared" si="20"/>
        <v>146412.97</v>
      </c>
      <c r="D174" s="137">
        <f t="shared" si="14"/>
        <v>707.66268833333334</v>
      </c>
      <c r="E174" s="137">
        <f t="shared" si="15"/>
        <v>0</v>
      </c>
      <c r="F174" s="137">
        <f t="shared" si="16"/>
        <v>707.66268833333334</v>
      </c>
      <c r="G174" s="136">
        <f t="shared" si="17"/>
        <v>146412.97</v>
      </c>
    </row>
    <row r="175" spans="1:7" x14ac:dyDescent="0.25">
      <c r="A175" s="134">
        <f t="shared" si="18"/>
        <v>50830</v>
      </c>
      <c r="B175" s="135">
        <f t="shared" si="19"/>
        <v>159</v>
      </c>
      <c r="C175" s="136">
        <f t="shared" si="20"/>
        <v>146412.97</v>
      </c>
      <c r="D175" s="137">
        <f t="shared" si="14"/>
        <v>707.66268833333334</v>
      </c>
      <c r="E175" s="137">
        <f t="shared" si="15"/>
        <v>0</v>
      </c>
      <c r="F175" s="137">
        <f t="shared" si="16"/>
        <v>707.66268833333334</v>
      </c>
      <c r="G175" s="136">
        <f t="shared" si="17"/>
        <v>146412.97</v>
      </c>
    </row>
    <row r="176" spans="1:7" x14ac:dyDescent="0.25">
      <c r="A176" s="134">
        <f t="shared" si="18"/>
        <v>50861</v>
      </c>
      <c r="B176" s="135">
        <f t="shared" si="19"/>
        <v>160</v>
      </c>
      <c r="C176" s="136">
        <f t="shared" si="20"/>
        <v>146412.97</v>
      </c>
      <c r="D176" s="137">
        <f t="shared" si="14"/>
        <v>707.66268833333334</v>
      </c>
      <c r="E176" s="137">
        <f t="shared" si="15"/>
        <v>0</v>
      </c>
      <c r="F176" s="137">
        <f t="shared" si="16"/>
        <v>707.66268833333334</v>
      </c>
      <c r="G176" s="136">
        <f t="shared" si="17"/>
        <v>146412.97</v>
      </c>
    </row>
    <row r="177" spans="1:7" x14ac:dyDescent="0.25">
      <c r="A177" s="134">
        <f t="shared" si="18"/>
        <v>50891</v>
      </c>
      <c r="B177" s="135">
        <f t="shared" si="19"/>
        <v>161</v>
      </c>
      <c r="C177" s="136">
        <f t="shared" si="20"/>
        <v>146412.97</v>
      </c>
      <c r="D177" s="137">
        <f t="shared" si="14"/>
        <v>707.66268833333334</v>
      </c>
      <c r="E177" s="137">
        <f t="shared" si="15"/>
        <v>0</v>
      </c>
      <c r="F177" s="137">
        <f t="shared" si="16"/>
        <v>707.66268833333334</v>
      </c>
      <c r="G177" s="136">
        <f t="shared" si="17"/>
        <v>146412.97</v>
      </c>
    </row>
    <row r="178" spans="1:7" x14ac:dyDescent="0.25">
      <c r="A178" s="134">
        <f t="shared" si="18"/>
        <v>50922</v>
      </c>
      <c r="B178" s="135">
        <f t="shared" si="19"/>
        <v>162</v>
      </c>
      <c r="C178" s="136">
        <f t="shared" si="20"/>
        <v>146412.97</v>
      </c>
      <c r="D178" s="137">
        <f t="shared" si="14"/>
        <v>707.66268833333334</v>
      </c>
      <c r="E178" s="137">
        <f t="shared" si="15"/>
        <v>0</v>
      </c>
      <c r="F178" s="137">
        <f t="shared" si="16"/>
        <v>707.66268833333334</v>
      </c>
      <c r="G178" s="136">
        <f t="shared" si="17"/>
        <v>146412.97</v>
      </c>
    </row>
    <row r="179" spans="1:7" x14ac:dyDescent="0.25">
      <c r="A179" s="134">
        <f t="shared" si="18"/>
        <v>50952</v>
      </c>
      <c r="B179" s="135">
        <f t="shared" si="19"/>
        <v>163</v>
      </c>
      <c r="C179" s="136">
        <f t="shared" si="20"/>
        <v>146412.97</v>
      </c>
      <c r="D179" s="137">
        <f t="shared" si="14"/>
        <v>707.66268833333334</v>
      </c>
      <c r="E179" s="137">
        <f t="shared" si="15"/>
        <v>0</v>
      </c>
      <c r="F179" s="137">
        <f t="shared" si="16"/>
        <v>707.66268833333334</v>
      </c>
      <c r="G179" s="136">
        <f t="shared" si="17"/>
        <v>146412.97</v>
      </c>
    </row>
    <row r="180" spans="1:7" x14ac:dyDescent="0.25">
      <c r="A180" s="134">
        <f t="shared" si="18"/>
        <v>50983</v>
      </c>
      <c r="B180" s="135">
        <f t="shared" si="19"/>
        <v>164</v>
      </c>
      <c r="C180" s="136">
        <f t="shared" si="20"/>
        <v>146412.97</v>
      </c>
      <c r="D180" s="137">
        <f t="shared" si="14"/>
        <v>707.66268833333334</v>
      </c>
      <c r="E180" s="137">
        <f t="shared" si="15"/>
        <v>0</v>
      </c>
      <c r="F180" s="137">
        <f t="shared" si="16"/>
        <v>707.66268833333334</v>
      </c>
      <c r="G180" s="136">
        <f t="shared" si="17"/>
        <v>146412.97</v>
      </c>
    </row>
    <row r="181" spans="1:7" x14ac:dyDescent="0.25">
      <c r="A181" s="134">
        <f t="shared" si="18"/>
        <v>51014</v>
      </c>
      <c r="B181" s="135">
        <f t="shared" si="19"/>
        <v>165</v>
      </c>
      <c r="C181" s="136">
        <f t="shared" si="20"/>
        <v>146412.97</v>
      </c>
      <c r="D181" s="137">
        <f t="shared" si="14"/>
        <v>707.66268833333334</v>
      </c>
      <c r="E181" s="137">
        <f t="shared" si="15"/>
        <v>0</v>
      </c>
      <c r="F181" s="137">
        <f t="shared" si="16"/>
        <v>707.66268833333334</v>
      </c>
      <c r="G181" s="136">
        <f t="shared" si="17"/>
        <v>146412.97</v>
      </c>
    </row>
    <row r="182" spans="1:7" x14ac:dyDescent="0.25">
      <c r="A182" s="134">
        <f t="shared" si="18"/>
        <v>51044</v>
      </c>
      <c r="B182" s="135">
        <f t="shared" si="19"/>
        <v>166</v>
      </c>
      <c r="C182" s="136">
        <f t="shared" si="20"/>
        <v>146412.97</v>
      </c>
      <c r="D182" s="137">
        <f t="shared" si="14"/>
        <v>707.66268833333334</v>
      </c>
      <c r="E182" s="137">
        <f t="shared" si="15"/>
        <v>0</v>
      </c>
      <c r="F182" s="137">
        <f t="shared" si="16"/>
        <v>707.66268833333334</v>
      </c>
      <c r="G182" s="136">
        <f t="shared" si="17"/>
        <v>146412.97</v>
      </c>
    </row>
    <row r="183" spans="1:7" x14ac:dyDescent="0.25">
      <c r="A183" s="134">
        <f t="shared" si="18"/>
        <v>51075</v>
      </c>
      <c r="B183" s="135">
        <f t="shared" si="19"/>
        <v>167</v>
      </c>
      <c r="C183" s="136">
        <f t="shared" si="20"/>
        <v>146412.97</v>
      </c>
      <c r="D183" s="137">
        <f t="shared" si="14"/>
        <v>707.66268833333334</v>
      </c>
      <c r="E183" s="137">
        <f t="shared" si="15"/>
        <v>0</v>
      </c>
      <c r="F183" s="137">
        <f t="shared" si="16"/>
        <v>707.66268833333334</v>
      </c>
      <c r="G183" s="136">
        <f t="shared" si="17"/>
        <v>146412.97</v>
      </c>
    </row>
    <row r="184" spans="1:7" x14ac:dyDescent="0.25">
      <c r="A184" s="134">
        <f t="shared" si="18"/>
        <v>51105</v>
      </c>
      <c r="B184" s="135">
        <f t="shared" si="19"/>
        <v>168</v>
      </c>
      <c r="C184" s="136">
        <f t="shared" si="20"/>
        <v>146412.97</v>
      </c>
      <c r="D184" s="137">
        <f t="shared" si="14"/>
        <v>707.66268833333334</v>
      </c>
      <c r="E184" s="137">
        <f t="shared" si="15"/>
        <v>0</v>
      </c>
      <c r="F184" s="137">
        <f t="shared" si="16"/>
        <v>707.66268833333334</v>
      </c>
      <c r="G184" s="136">
        <f t="shared" si="17"/>
        <v>146412.97</v>
      </c>
    </row>
    <row r="185" spans="1:7" x14ac:dyDescent="0.25">
      <c r="A185" s="134">
        <f t="shared" si="18"/>
        <v>51136</v>
      </c>
      <c r="B185" s="135">
        <f t="shared" si="19"/>
        <v>169</v>
      </c>
      <c r="C185" s="136">
        <f t="shared" si="20"/>
        <v>146412.97</v>
      </c>
      <c r="D185" s="137">
        <f t="shared" si="14"/>
        <v>707.66268833333334</v>
      </c>
      <c r="E185" s="137">
        <f t="shared" si="15"/>
        <v>0</v>
      </c>
      <c r="F185" s="137">
        <f t="shared" si="16"/>
        <v>707.66268833333334</v>
      </c>
      <c r="G185" s="136">
        <f t="shared" si="17"/>
        <v>146412.97</v>
      </c>
    </row>
    <row r="186" spans="1:7" x14ac:dyDescent="0.25">
      <c r="A186" s="134">
        <f t="shared" si="18"/>
        <v>51167</v>
      </c>
      <c r="B186" s="135">
        <f t="shared" si="19"/>
        <v>170</v>
      </c>
      <c r="C186" s="136">
        <f t="shared" si="20"/>
        <v>146412.97</v>
      </c>
      <c r="D186" s="137">
        <f t="shared" si="14"/>
        <v>707.66268833333334</v>
      </c>
      <c r="E186" s="137">
        <f t="shared" si="15"/>
        <v>0</v>
      </c>
      <c r="F186" s="137">
        <f t="shared" si="16"/>
        <v>707.66268833333334</v>
      </c>
      <c r="G186" s="136">
        <f t="shared" si="17"/>
        <v>146412.97</v>
      </c>
    </row>
    <row r="187" spans="1:7" x14ac:dyDescent="0.25">
      <c r="A187" s="134">
        <f t="shared" si="18"/>
        <v>51196</v>
      </c>
      <c r="B187" s="135">
        <f t="shared" si="19"/>
        <v>171</v>
      </c>
      <c r="C187" s="136">
        <f t="shared" si="20"/>
        <v>146412.97</v>
      </c>
      <c r="D187" s="137">
        <f t="shared" si="14"/>
        <v>707.66268833333334</v>
      </c>
      <c r="E187" s="137">
        <f t="shared" si="15"/>
        <v>0</v>
      </c>
      <c r="F187" s="137">
        <f t="shared" si="16"/>
        <v>707.66268833333334</v>
      </c>
      <c r="G187" s="136">
        <f t="shared" si="17"/>
        <v>146412.97</v>
      </c>
    </row>
    <row r="188" spans="1:7" x14ac:dyDescent="0.25">
      <c r="A188" s="134">
        <f t="shared" si="18"/>
        <v>51227</v>
      </c>
      <c r="B188" s="135">
        <f t="shared" si="19"/>
        <v>172</v>
      </c>
      <c r="C188" s="136">
        <f t="shared" si="20"/>
        <v>146412.97</v>
      </c>
      <c r="D188" s="137">
        <f t="shared" si="14"/>
        <v>707.66268833333334</v>
      </c>
      <c r="E188" s="137">
        <f t="shared" si="15"/>
        <v>0</v>
      </c>
      <c r="F188" s="137">
        <f t="shared" si="16"/>
        <v>707.66268833333334</v>
      </c>
      <c r="G188" s="136">
        <f t="shared" si="17"/>
        <v>146412.97</v>
      </c>
    </row>
    <row r="189" spans="1:7" x14ac:dyDescent="0.25">
      <c r="A189" s="134">
        <f t="shared" si="18"/>
        <v>51257</v>
      </c>
      <c r="B189" s="135">
        <f t="shared" si="19"/>
        <v>173</v>
      </c>
      <c r="C189" s="136">
        <f t="shared" si="20"/>
        <v>146412.97</v>
      </c>
      <c r="D189" s="137">
        <f t="shared" si="14"/>
        <v>707.66268833333334</v>
      </c>
      <c r="E189" s="137">
        <f t="shared" si="15"/>
        <v>0</v>
      </c>
      <c r="F189" s="137">
        <f t="shared" si="16"/>
        <v>707.66268833333334</v>
      </c>
      <c r="G189" s="136">
        <f t="shared" si="17"/>
        <v>146412.97</v>
      </c>
    </row>
    <row r="190" spans="1:7" x14ac:dyDescent="0.25">
      <c r="A190" s="134">
        <f t="shared" si="18"/>
        <v>51288</v>
      </c>
      <c r="B190" s="135">
        <f t="shared" si="19"/>
        <v>174</v>
      </c>
      <c r="C190" s="136">
        <f t="shared" si="20"/>
        <v>146412.97</v>
      </c>
      <c r="D190" s="137">
        <f t="shared" si="14"/>
        <v>707.66268833333334</v>
      </c>
      <c r="E190" s="137">
        <f t="shared" si="15"/>
        <v>0</v>
      </c>
      <c r="F190" s="137">
        <f t="shared" si="16"/>
        <v>707.66268833333334</v>
      </c>
      <c r="G190" s="136">
        <f t="shared" si="17"/>
        <v>146412.97</v>
      </c>
    </row>
    <row r="191" spans="1:7" x14ac:dyDescent="0.25">
      <c r="A191" s="134">
        <f t="shared" si="18"/>
        <v>51318</v>
      </c>
      <c r="B191" s="135">
        <f t="shared" si="19"/>
        <v>175</v>
      </c>
      <c r="C191" s="136">
        <f t="shared" si="20"/>
        <v>146412.97</v>
      </c>
      <c r="D191" s="137">
        <f t="shared" si="14"/>
        <v>707.66268833333334</v>
      </c>
      <c r="E191" s="137">
        <f t="shared" si="15"/>
        <v>0</v>
      </c>
      <c r="F191" s="137">
        <f t="shared" si="16"/>
        <v>707.66268833333334</v>
      </c>
      <c r="G191" s="136">
        <f t="shared" si="17"/>
        <v>146412.97</v>
      </c>
    </row>
    <row r="192" spans="1:7" x14ac:dyDescent="0.25">
      <c r="A192" s="134">
        <f t="shared" si="18"/>
        <v>51349</v>
      </c>
      <c r="B192" s="135">
        <f t="shared" si="19"/>
        <v>176</v>
      </c>
      <c r="C192" s="136">
        <f t="shared" si="20"/>
        <v>146412.97</v>
      </c>
      <c r="D192" s="137">
        <f t="shared" si="14"/>
        <v>707.66268833333334</v>
      </c>
      <c r="E192" s="137">
        <f t="shared" si="15"/>
        <v>0</v>
      </c>
      <c r="F192" s="137">
        <f t="shared" si="16"/>
        <v>707.66268833333334</v>
      </c>
      <c r="G192" s="136">
        <f t="shared" si="17"/>
        <v>146412.97</v>
      </c>
    </row>
    <row r="193" spans="1:7" x14ac:dyDescent="0.25">
      <c r="A193" s="134">
        <f t="shared" si="18"/>
        <v>51380</v>
      </c>
      <c r="B193" s="135">
        <f t="shared" si="19"/>
        <v>177</v>
      </c>
      <c r="C193" s="136">
        <f t="shared" si="20"/>
        <v>146412.97</v>
      </c>
      <c r="D193" s="137">
        <f t="shared" si="14"/>
        <v>707.66268833333334</v>
      </c>
      <c r="E193" s="137">
        <f t="shared" si="15"/>
        <v>0</v>
      </c>
      <c r="F193" s="137">
        <f t="shared" si="16"/>
        <v>707.66268833333334</v>
      </c>
      <c r="G193" s="136">
        <f t="shared" si="17"/>
        <v>146412.97</v>
      </c>
    </row>
    <row r="194" spans="1:7" x14ac:dyDescent="0.25">
      <c r="A194" s="134">
        <f t="shared" si="18"/>
        <v>51410</v>
      </c>
      <c r="B194" s="135">
        <f t="shared" si="19"/>
        <v>178</v>
      </c>
      <c r="C194" s="136">
        <f t="shared" si="20"/>
        <v>146412.97</v>
      </c>
      <c r="D194" s="137">
        <f t="shared" si="14"/>
        <v>707.66268833333334</v>
      </c>
      <c r="E194" s="137">
        <f t="shared" si="15"/>
        <v>0</v>
      </c>
      <c r="F194" s="137">
        <f t="shared" si="16"/>
        <v>707.66268833333334</v>
      </c>
      <c r="G194" s="136">
        <f t="shared" si="17"/>
        <v>146412.97</v>
      </c>
    </row>
    <row r="195" spans="1:7" x14ac:dyDescent="0.25">
      <c r="A195" s="134">
        <f t="shared" si="18"/>
        <v>51441</v>
      </c>
      <c r="B195" s="135">
        <f t="shared" si="19"/>
        <v>179</v>
      </c>
      <c r="C195" s="136">
        <f t="shared" si="20"/>
        <v>146412.97</v>
      </c>
      <c r="D195" s="137">
        <f t="shared" si="14"/>
        <v>707.66268833333334</v>
      </c>
      <c r="E195" s="137">
        <f t="shared" si="15"/>
        <v>0</v>
      </c>
      <c r="F195" s="137">
        <f t="shared" si="16"/>
        <v>707.66268833333334</v>
      </c>
      <c r="G195" s="136">
        <f t="shared" si="17"/>
        <v>146412.97</v>
      </c>
    </row>
    <row r="196" spans="1:7" x14ac:dyDescent="0.25">
      <c r="A196" s="134">
        <f t="shared" si="18"/>
        <v>51471</v>
      </c>
      <c r="B196" s="135">
        <f t="shared" si="19"/>
        <v>180</v>
      </c>
      <c r="C196" s="136">
        <f t="shared" si="20"/>
        <v>146412.97</v>
      </c>
      <c r="D196" s="137">
        <f t="shared" si="14"/>
        <v>707.66268833333334</v>
      </c>
      <c r="E196" s="137">
        <f t="shared" si="15"/>
        <v>0</v>
      </c>
      <c r="F196" s="137">
        <f t="shared" si="16"/>
        <v>707.66268833333334</v>
      </c>
      <c r="G196" s="136">
        <f t="shared" si="17"/>
        <v>146412.97</v>
      </c>
    </row>
    <row r="197" spans="1:7" x14ac:dyDescent="0.25">
      <c r="A197" s="134">
        <f t="shared" si="18"/>
        <v>51502</v>
      </c>
      <c r="B197" s="135">
        <f t="shared" si="19"/>
        <v>181</v>
      </c>
      <c r="C197" s="136">
        <f t="shared" si="20"/>
        <v>146412.97</v>
      </c>
      <c r="D197" s="137">
        <f t="shared" si="14"/>
        <v>707.66268833333334</v>
      </c>
      <c r="E197" s="137">
        <f t="shared" si="15"/>
        <v>0</v>
      </c>
      <c r="F197" s="137">
        <f t="shared" si="16"/>
        <v>707.66268833333334</v>
      </c>
      <c r="G197" s="136">
        <f t="shared" si="17"/>
        <v>146412.97</v>
      </c>
    </row>
    <row r="198" spans="1:7" x14ac:dyDescent="0.25">
      <c r="A198" s="134">
        <f t="shared" si="18"/>
        <v>51533</v>
      </c>
      <c r="B198" s="135">
        <f t="shared" si="19"/>
        <v>182</v>
      </c>
      <c r="C198" s="136">
        <f t="shared" si="20"/>
        <v>146412.97</v>
      </c>
      <c r="D198" s="137">
        <f t="shared" si="14"/>
        <v>707.66268833333334</v>
      </c>
      <c r="E198" s="137">
        <f t="shared" si="15"/>
        <v>0</v>
      </c>
      <c r="F198" s="137">
        <f t="shared" si="16"/>
        <v>707.66268833333334</v>
      </c>
      <c r="G198" s="136">
        <f t="shared" si="17"/>
        <v>146412.97</v>
      </c>
    </row>
    <row r="199" spans="1:7" x14ac:dyDescent="0.25">
      <c r="A199" s="134">
        <f t="shared" si="18"/>
        <v>51561</v>
      </c>
      <c r="B199" s="135">
        <f t="shared" si="19"/>
        <v>183</v>
      </c>
      <c r="C199" s="136">
        <f t="shared" si="20"/>
        <v>146412.97</v>
      </c>
      <c r="D199" s="137">
        <f t="shared" si="14"/>
        <v>707.66268833333334</v>
      </c>
      <c r="E199" s="137">
        <f t="shared" si="15"/>
        <v>0</v>
      </c>
      <c r="F199" s="137">
        <f t="shared" si="16"/>
        <v>707.66268833333334</v>
      </c>
      <c r="G199" s="136">
        <f t="shared" si="17"/>
        <v>146412.97</v>
      </c>
    </row>
    <row r="200" spans="1:7" x14ac:dyDescent="0.25">
      <c r="A200" s="134">
        <f t="shared" si="18"/>
        <v>51592</v>
      </c>
      <c r="B200" s="135">
        <f t="shared" si="19"/>
        <v>184</v>
      </c>
      <c r="C200" s="136">
        <f t="shared" si="20"/>
        <v>146412.97</v>
      </c>
      <c r="D200" s="137">
        <f t="shared" si="14"/>
        <v>707.66268833333334</v>
      </c>
      <c r="E200" s="137">
        <f t="shared" si="15"/>
        <v>0</v>
      </c>
      <c r="F200" s="137">
        <f t="shared" si="16"/>
        <v>707.66268833333334</v>
      </c>
      <c r="G200" s="136">
        <f t="shared" si="17"/>
        <v>146412.97</v>
      </c>
    </row>
    <row r="201" spans="1:7" x14ac:dyDescent="0.25">
      <c r="A201" s="134">
        <f t="shared" si="18"/>
        <v>51622</v>
      </c>
      <c r="B201" s="135">
        <f t="shared" si="19"/>
        <v>185</v>
      </c>
      <c r="C201" s="136">
        <f t="shared" si="20"/>
        <v>146412.97</v>
      </c>
      <c r="D201" s="137">
        <f t="shared" si="14"/>
        <v>707.66268833333334</v>
      </c>
      <c r="E201" s="137">
        <f t="shared" si="15"/>
        <v>0</v>
      </c>
      <c r="F201" s="137">
        <f t="shared" si="16"/>
        <v>707.66268833333334</v>
      </c>
      <c r="G201" s="136">
        <f t="shared" si="17"/>
        <v>146412.97</v>
      </c>
    </row>
    <row r="202" spans="1:7" x14ac:dyDescent="0.25">
      <c r="A202" s="134">
        <f t="shared" si="18"/>
        <v>51653</v>
      </c>
      <c r="B202" s="135">
        <f t="shared" si="19"/>
        <v>186</v>
      </c>
      <c r="C202" s="136">
        <f t="shared" si="20"/>
        <v>146412.97</v>
      </c>
      <c r="D202" s="137">
        <f t="shared" si="14"/>
        <v>707.66268833333334</v>
      </c>
      <c r="E202" s="137">
        <f t="shared" si="15"/>
        <v>0</v>
      </c>
      <c r="F202" s="137">
        <f t="shared" si="16"/>
        <v>707.66268833333334</v>
      </c>
      <c r="G202" s="136">
        <f t="shared" si="17"/>
        <v>146412.97</v>
      </c>
    </row>
    <row r="203" spans="1:7" x14ac:dyDescent="0.25">
      <c r="A203" s="134">
        <f t="shared" si="18"/>
        <v>51683</v>
      </c>
      <c r="B203" s="135">
        <f t="shared" si="19"/>
        <v>187</v>
      </c>
      <c r="C203" s="136">
        <f t="shared" si="20"/>
        <v>146412.97</v>
      </c>
      <c r="D203" s="137">
        <f t="shared" si="14"/>
        <v>707.66268833333334</v>
      </c>
      <c r="E203" s="137">
        <f t="shared" si="15"/>
        <v>0</v>
      </c>
      <c r="F203" s="137">
        <f t="shared" si="16"/>
        <v>707.66268833333334</v>
      </c>
      <c r="G203" s="136">
        <f t="shared" si="17"/>
        <v>146412.97</v>
      </c>
    </row>
    <row r="204" spans="1:7" x14ac:dyDescent="0.25">
      <c r="A204" s="134">
        <f t="shared" si="18"/>
        <v>51714</v>
      </c>
      <c r="B204" s="135">
        <f t="shared" si="19"/>
        <v>188</v>
      </c>
      <c r="C204" s="136">
        <f t="shared" si="20"/>
        <v>146412.97</v>
      </c>
      <c r="D204" s="137">
        <f t="shared" si="14"/>
        <v>707.66268833333334</v>
      </c>
      <c r="E204" s="137">
        <f t="shared" si="15"/>
        <v>0</v>
      </c>
      <c r="F204" s="137">
        <f t="shared" si="16"/>
        <v>707.66268833333334</v>
      </c>
      <c r="G204" s="136">
        <f t="shared" si="17"/>
        <v>146412.97</v>
      </c>
    </row>
    <row r="205" spans="1:7" x14ac:dyDescent="0.25">
      <c r="A205" s="134">
        <f t="shared" si="18"/>
        <v>51745</v>
      </c>
      <c r="B205" s="135">
        <f t="shared" si="19"/>
        <v>189</v>
      </c>
      <c r="C205" s="136">
        <f t="shared" si="20"/>
        <v>146412.97</v>
      </c>
      <c r="D205" s="137">
        <f t="shared" si="14"/>
        <v>707.66268833333334</v>
      </c>
      <c r="E205" s="137">
        <f t="shared" si="15"/>
        <v>0</v>
      </c>
      <c r="F205" s="137">
        <f t="shared" si="16"/>
        <v>707.66268833333334</v>
      </c>
      <c r="G205" s="136">
        <f t="shared" si="17"/>
        <v>146412.97</v>
      </c>
    </row>
    <row r="206" spans="1:7" x14ac:dyDescent="0.25">
      <c r="A206" s="134">
        <f t="shared" si="18"/>
        <v>51775</v>
      </c>
      <c r="B206" s="135">
        <f t="shared" si="19"/>
        <v>190</v>
      </c>
      <c r="C206" s="136">
        <f t="shared" si="20"/>
        <v>146412.97</v>
      </c>
      <c r="D206" s="137">
        <f t="shared" si="14"/>
        <v>707.66268833333334</v>
      </c>
      <c r="E206" s="137">
        <f t="shared" si="15"/>
        <v>0</v>
      </c>
      <c r="F206" s="137">
        <f t="shared" si="16"/>
        <v>707.66268833333334</v>
      </c>
      <c r="G206" s="136">
        <f t="shared" si="17"/>
        <v>146412.97</v>
      </c>
    </row>
    <row r="207" spans="1:7" x14ac:dyDescent="0.25">
      <c r="A207" s="134">
        <f t="shared" si="18"/>
        <v>51806</v>
      </c>
      <c r="B207" s="135">
        <f t="shared" si="19"/>
        <v>191</v>
      </c>
      <c r="C207" s="136">
        <f t="shared" si="20"/>
        <v>146412.97</v>
      </c>
      <c r="D207" s="137">
        <f t="shared" si="14"/>
        <v>707.66268833333334</v>
      </c>
      <c r="E207" s="137">
        <f t="shared" si="15"/>
        <v>0</v>
      </c>
      <c r="F207" s="137">
        <f t="shared" si="16"/>
        <v>707.66268833333334</v>
      </c>
      <c r="G207" s="136">
        <f t="shared" si="17"/>
        <v>146412.97</v>
      </c>
    </row>
    <row r="208" spans="1:7" x14ac:dyDescent="0.25">
      <c r="A208" s="134">
        <f t="shared" si="18"/>
        <v>51836</v>
      </c>
      <c r="B208" s="135">
        <f t="shared" si="19"/>
        <v>192</v>
      </c>
      <c r="C208" s="136">
        <f t="shared" si="20"/>
        <v>146412.97</v>
      </c>
      <c r="D208" s="137">
        <f t="shared" si="14"/>
        <v>707.66268833333334</v>
      </c>
      <c r="E208" s="137">
        <f t="shared" si="15"/>
        <v>0</v>
      </c>
      <c r="F208" s="137">
        <f t="shared" si="16"/>
        <v>707.66268833333334</v>
      </c>
      <c r="G208" s="136">
        <f t="shared" si="17"/>
        <v>146412.97</v>
      </c>
    </row>
    <row r="209" spans="1:7" x14ac:dyDescent="0.25">
      <c r="A209" s="134">
        <f t="shared" si="18"/>
        <v>51867</v>
      </c>
      <c r="B209" s="135">
        <f t="shared" si="19"/>
        <v>193</v>
      </c>
      <c r="C209" s="136">
        <f t="shared" si="20"/>
        <v>146412.97</v>
      </c>
      <c r="D209" s="137">
        <f t="shared" si="14"/>
        <v>707.66268833333334</v>
      </c>
      <c r="E209" s="137">
        <f t="shared" si="15"/>
        <v>0</v>
      </c>
      <c r="F209" s="137">
        <f t="shared" si="16"/>
        <v>707.66268833333334</v>
      </c>
      <c r="G209" s="136">
        <f t="shared" si="17"/>
        <v>146412.97</v>
      </c>
    </row>
    <row r="210" spans="1:7" x14ac:dyDescent="0.25">
      <c r="A210" s="134">
        <f t="shared" si="18"/>
        <v>51898</v>
      </c>
      <c r="B210" s="135">
        <f t="shared" si="19"/>
        <v>194</v>
      </c>
      <c r="C210" s="136">
        <f t="shared" si="20"/>
        <v>146412.97</v>
      </c>
      <c r="D210" s="137">
        <f t="shared" ref="D210:D273" si="21">IF(B210="","",IPMT($E$13/12,B210,$E$7,-$E$11,$E$12,0))</f>
        <v>707.66268833333334</v>
      </c>
      <c r="E210" s="137">
        <f t="shared" ref="E210:E273" si="22">IF(B210="","",PPMT($E$13/12,B210,$E$7,-$E$11,$E$12,0))</f>
        <v>0</v>
      </c>
      <c r="F210" s="137">
        <f t="shared" ref="F210:F273" si="23">IF(B210="","",SUM(D210:E210))</f>
        <v>707.66268833333334</v>
      </c>
      <c r="G210" s="136">
        <f t="shared" ref="G210:G273" si="24">IF(B210="","",SUM(C210)-SUM(E210))</f>
        <v>146412.97</v>
      </c>
    </row>
    <row r="211" spans="1:7" x14ac:dyDescent="0.25">
      <c r="A211" s="134">
        <f t="shared" ref="A211:A274" si="25">IF(B211="","",EDATE(A210,1))</f>
        <v>51926</v>
      </c>
      <c r="B211" s="135">
        <f t="shared" ref="B211:B274" si="26">IF(B210="","",IF(SUM(B210)+1&lt;=$E$7,SUM(B210)+1,""))</f>
        <v>195</v>
      </c>
      <c r="C211" s="136">
        <f t="shared" ref="C211:C274" si="27">IF(B211="","",G210)</f>
        <v>146412.97</v>
      </c>
      <c r="D211" s="137">
        <f t="shared" si="21"/>
        <v>707.66268833333334</v>
      </c>
      <c r="E211" s="137">
        <f t="shared" si="22"/>
        <v>0</v>
      </c>
      <c r="F211" s="137">
        <f t="shared" si="23"/>
        <v>707.66268833333334</v>
      </c>
      <c r="G211" s="136">
        <f t="shared" si="24"/>
        <v>146412.97</v>
      </c>
    </row>
    <row r="212" spans="1:7" x14ac:dyDescent="0.25">
      <c r="A212" s="134">
        <f t="shared" si="25"/>
        <v>51957</v>
      </c>
      <c r="B212" s="135">
        <f t="shared" si="26"/>
        <v>196</v>
      </c>
      <c r="C212" s="136">
        <f t="shared" si="27"/>
        <v>146412.97</v>
      </c>
      <c r="D212" s="137">
        <f t="shared" si="21"/>
        <v>707.66268833333334</v>
      </c>
      <c r="E212" s="137">
        <f t="shared" si="22"/>
        <v>0</v>
      </c>
      <c r="F212" s="137">
        <f t="shared" si="23"/>
        <v>707.66268833333334</v>
      </c>
      <c r="G212" s="136">
        <f t="shared" si="24"/>
        <v>146412.97</v>
      </c>
    </row>
    <row r="213" spans="1:7" x14ac:dyDescent="0.25">
      <c r="A213" s="134">
        <f t="shared" si="25"/>
        <v>51987</v>
      </c>
      <c r="B213" s="135">
        <f t="shared" si="26"/>
        <v>197</v>
      </c>
      <c r="C213" s="136">
        <f t="shared" si="27"/>
        <v>146412.97</v>
      </c>
      <c r="D213" s="137">
        <f t="shared" si="21"/>
        <v>707.66268833333334</v>
      </c>
      <c r="E213" s="137">
        <f t="shared" si="22"/>
        <v>0</v>
      </c>
      <c r="F213" s="137">
        <f t="shared" si="23"/>
        <v>707.66268833333334</v>
      </c>
      <c r="G213" s="136">
        <f t="shared" si="24"/>
        <v>146412.97</v>
      </c>
    </row>
    <row r="214" spans="1:7" x14ac:dyDescent="0.25">
      <c r="A214" s="134">
        <f t="shared" si="25"/>
        <v>52018</v>
      </c>
      <c r="B214" s="135">
        <f t="shared" si="26"/>
        <v>198</v>
      </c>
      <c r="C214" s="136">
        <f t="shared" si="27"/>
        <v>146412.97</v>
      </c>
      <c r="D214" s="137">
        <f t="shared" si="21"/>
        <v>707.66268833333334</v>
      </c>
      <c r="E214" s="137">
        <f t="shared" si="22"/>
        <v>0</v>
      </c>
      <c r="F214" s="137">
        <f t="shared" si="23"/>
        <v>707.66268833333334</v>
      </c>
      <c r="G214" s="136">
        <f t="shared" si="24"/>
        <v>146412.97</v>
      </c>
    </row>
    <row r="215" spans="1:7" x14ac:dyDescent="0.25">
      <c r="A215" s="134">
        <f t="shared" si="25"/>
        <v>52048</v>
      </c>
      <c r="B215" s="135">
        <f t="shared" si="26"/>
        <v>199</v>
      </c>
      <c r="C215" s="136">
        <f t="shared" si="27"/>
        <v>146412.97</v>
      </c>
      <c r="D215" s="137">
        <f t="shared" si="21"/>
        <v>707.66268833333334</v>
      </c>
      <c r="E215" s="137">
        <f t="shared" si="22"/>
        <v>0</v>
      </c>
      <c r="F215" s="137">
        <f t="shared" si="23"/>
        <v>707.66268833333334</v>
      </c>
      <c r="G215" s="136">
        <f t="shared" si="24"/>
        <v>146412.97</v>
      </c>
    </row>
    <row r="216" spans="1:7" x14ac:dyDescent="0.25">
      <c r="A216" s="134">
        <f t="shared" si="25"/>
        <v>52079</v>
      </c>
      <c r="B216" s="135">
        <f t="shared" si="26"/>
        <v>200</v>
      </c>
      <c r="C216" s="136">
        <f t="shared" si="27"/>
        <v>146412.97</v>
      </c>
      <c r="D216" s="137">
        <f t="shared" si="21"/>
        <v>707.66268833333334</v>
      </c>
      <c r="E216" s="137">
        <f t="shared" si="22"/>
        <v>0</v>
      </c>
      <c r="F216" s="137">
        <f t="shared" si="23"/>
        <v>707.66268833333334</v>
      </c>
      <c r="G216" s="136">
        <f t="shared" si="24"/>
        <v>146412.97</v>
      </c>
    </row>
    <row r="217" spans="1:7" x14ac:dyDescent="0.25">
      <c r="A217" s="134">
        <f t="shared" si="25"/>
        <v>52110</v>
      </c>
      <c r="B217" s="135">
        <f t="shared" si="26"/>
        <v>201</v>
      </c>
      <c r="C217" s="136">
        <f t="shared" si="27"/>
        <v>146412.97</v>
      </c>
      <c r="D217" s="137">
        <f t="shared" si="21"/>
        <v>707.66268833333334</v>
      </c>
      <c r="E217" s="137">
        <f t="shared" si="22"/>
        <v>0</v>
      </c>
      <c r="F217" s="137">
        <f t="shared" si="23"/>
        <v>707.66268833333334</v>
      </c>
      <c r="G217" s="136">
        <f t="shared" si="24"/>
        <v>146412.97</v>
      </c>
    </row>
    <row r="218" spans="1:7" x14ac:dyDescent="0.25">
      <c r="A218" s="134">
        <f t="shared" si="25"/>
        <v>52140</v>
      </c>
      <c r="B218" s="135">
        <f t="shared" si="26"/>
        <v>202</v>
      </c>
      <c r="C218" s="136">
        <f t="shared" si="27"/>
        <v>146412.97</v>
      </c>
      <c r="D218" s="137">
        <f t="shared" si="21"/>
        <v>707.66268833333334</v>
      </c>
      <c r="E218" s="137">
        <f t="shared" si="22"/>
        <v>0</v>
      </c>
      <c r="F218" s="137">
        <f t="shared" si="23"/>
        <v>707.66268833333334</v>
      </c>
      <c r="G218" s="136">
        <f t="shared" si="24"/>
        <v>146412.97</v>
      </c>
    </row>
    <row r="219" spans="1:7" x14ac:dyDescent="0.25">
      <c r="A219" s="134">
        <f t="shared" si="25"/>
        <v>52171</v>
      </c>
      <c r="B219" s="135">
        <f t="shared" si="26"/>
        <v>203</v>
      </c>
      <c r="C219" s="136">
        <f t="shared" si="27"/>
        <v>146412.97</v>
      </c>
      <c r="D219" s="137">
        <f t="shared" si="21"/>
        <v>707.66268833333334</v>
      </c>
      <c r="E219" s="137">
        <f t="shared" si="22"/>
        <v>0</v>
      </c>
      <c r="F219" s="137">
        <f t="shared" si="23"/>
        <v>707.66268833333334</v>
      </c>
      <c r="G219" s="136">
        <f t="shared" si="24"/>
        <v>146412.97</v>
      </c>
    </row>
    <row r="220" spans="1:7" x14ac:dyDescent="0.25">
      <c r="A220" s="134">
        <f t="shared" si="25"/>
        <v>52201</v>
      </c>
      <c r="B220" s="135">
        <f t="shared" si="26"/>
        <v>204</v>
      </c>
      <c r="C220" s="136">
        <f t="shared" si="27"/>
        <v>146412.97</v>
      </c>
      <c r="D220" s="137">
        <f t="shared" si="21"/>
        <v>707.66268833333334</v>
      </c>
      <c r="E220" s="137">
        <f t="shared" si="22"/>
        <v>0</v>
      </c>
      <c r="F220" s="137">
        <f t="shared" si="23"/>
        <v>707.66268833333334</v>
      </c>
      <c r="G220" s="136">
        <f t="shared" si="24"/>
        <v>146412.97</v>
      </c>
    </row>
    <row r="221" spans="1:7" x14ac:dyDescent="0.25">
      <c r="A221" s="134">
        <f t="shared" si="25"/>
        <v>52232</v>
      </c>
      <c r="B221" s="135">
        <f t="shared" si="26"/>
        <v>205</v>
      </c>
      <c r="C221" s="136">
        <f t="shared" si="27"/>
        <v>146412.97</v>
      </c>
      <c r="D221" s="137">
        <f t="shared" si="21"/>
        <v>707.66268833333334</v>
      </c>
      <c r="E221" s="137">
        <f t="shared" si="22"/>
        <v>0</v>
      </c>
      <c r="F221" s="137">
        <f t="shared" si="23"/>
        <v>707.66268833333334</v>
      </c>
      <c r="G221" s="136">
        <f t="shared" si="24"/>
        <v>146412.97</v>
      </c>
    </row>
    <row r="222" spans="1:7" x14ac:dyDescent="0.25">
      <c r="A222" s="134">
        <f t="shared" si="25"/>
        <v>52263</v>
      </c>
      <c r="B222" s="135">
        <f t="shared" si="26"/>
        <v>206</v>
      </c>
      <c r="C222" s="136">
        <f t="shared" si="27"/>
        <v>146412.97</v>
      </c>
      <c r="D222" s="137">
        <f t="shared" si="21"/>
        <v>707.66268833333334</v>
      </c>
      <c r="E222" s="137">
        <f t="shared" si="22"/>
        <v>0</v>
      </c>
      <c r="F222" s="137">
        <f t="shared" si="23"/>
        <v>707.66268833333334</v>
      </c>
      <c r="G222" s="136">
        <f t="shared" si="24"/>
        <v>146412.97</v>
      </c>
    </row>
    <row r="223" spans="1:7" x14ac:dyDescent="0.25">
      <c r="A223" s="134">
        <f t="shared" si="25"/>
        <v>52291</v>
      </c>
      <c r="B223" s="135">
        <f t="shared" si="26"/>
        <v>207</v>
      </c>
      <c r="C223" s="136">
        <f t="shared" si="27"/>
        <v>146412.97</v>
      </c>
      <c r="D223" s="137">
        <f t="shared" si="21"/>
        <v>707.66268833333334</v>
      </c>
      <c r="E223" s="137">
        <f t="shared" si="22"/>
        <v>0</v>
      </c>
      <c r="F223" s="137">
        <f t="shared" si="23"/>
        <v>707.66268833333334</v>
      </c>
      <c r="G223" s="136">
        <f t="shared" si="24"/>
        <v>146412.97</v>
      </c>
    </row>
    <row r="224" spans="1:7" x14ac:dyDescent="0.25">
      <c r="A224" s="134">
        <f t="shared" si="25"/>
        <v>52322</v>
      </c>
      <c r="B224" s="135">
        <f t="shared" si="26"/>
        <v>208</v>
      </c>
      <c r="C224" s="136">
        <f t="shared" si="27"/>
        <v>146412.97</v>
      </c>
      <c r="D224" s="137">
        <f t="shared" si="21"/>
        <v>707.66268833333334</v>
      </c>
      <c r="E224" s="137">
        <f t="shared" si="22"/>
        <v>0</v>
      </c>
      <c r="F224" s="137">
        <f t="shared" si="23"/>
        <v>707.66268833333334</v>
      </c>
      <c r="G224" s="136">
        <f t="shared" si="24"/>
        <v>146412.97</v>
      </c>
    </row>
    <row r="225" spans="1:7" x14ac:dyDescent="0.25">
      <c r="A225" s="134">
        <f t="shared" si="25"/>
        <v>52352</v>
      </c>
      <c r="B225" s="135">
        <f t="shared" si="26"/>
        <v>209</v>
      </c>
      <c r="C225" s="136">
        <f t="shared" si="27"/>
        <v>146412.97</v>
      </c>
      <c r="D225" s="137">
        <f t="shared" si="21"/>
        <v>707.66268833333334</v>
      </c>
      <c r="E225" s="137">
        <f t="shared" si="22"/>
        <v>0</v>
      </c>
      <c r="F225" s="137">
        <f t="shared" si="23"/>
        <v>707.66268833333334</v>
      </c>
      <c r="G225" s="136">
        <f t="shared" si="24"/>
        <v>146412.97</v>
      </c>
    </row>
    <row r="226" spans="1:7" x14ac:dyDescent="0.25">
      <c r="A226" s="134">
        <f t="shared" si="25"/>
        <v>52383</v>
      </c>
      <c r="B226" s="135">
        <f t="shared" si="26"/>
        <v>210</v>
      </c>
      <c r="C226" s="136">
        <f t="shared" si="27"/>
        <v>146412.97</v>
      </c>
      <c r="D226" s="137">
        <f t="shared" si="21"/>
        <v>707.66268833333334</v>
      </c>
      <c r="E226" s="137">
        <f t="shared" si="22"/>
        <v>0</v>
      </c>
      <c r="F226" s="137">
        <f t="shared" si="23"/>
        <v>707.66268833333334</v>
      </c>
      <c r="G226" s="136">
        <f t="shared" si="24"/>
        <v>146412.97</v>
      </c>
    </row>
    <row r="227" spans="1:7" x14ac:dyDescent="0.25">
      <c r="A227" s="134">
        <f t="shared" si="25"/>
        <v>52413</v>
      </c>
      <c r="B227" s="135">
        <f t="shared" si="26"/>
        <v>211</v>
      </c>
      <c r="C227" s="136">
        <f t="shared" si="27"/>
        <v>146412.97</v>
      </c>
      <c r="D227" s="137">
        <f t="shared" si="21"/>
        <v>707.66268833333334</v>
      </c>
      <c r="E227" s="137">
        <f t="shared" si="22"/>
        <v>0</v>
      </c>
      <c r="F227" s="137">
        <f t="shared" si="23"/>
        <v>707.66268833333334</v>
      </c>
      <c r="G227" s="136">
        <f t="shared" si="24"/>
        <v>146412.97</v>
      </c>
    </row>
    <row r="228" spans="1:7" x14ac:dyDescent="0.25">
      <c r="A228" s="134">
        <f t="shared" si="25"/>
        <v>52444</v>
      </c>
      <c r="B228" s="135">
        <f t="shared" si="26"/>
        <v>212</v>
      </c>
      <c r="C228" s="136">
        <f t="shared" si="27"/>
        <v>146412.97</v>
      </c>
      <c r="D228" s="137">
        <f t="shared" si="21"/>
        <v>707.66268833333334</v>
      </c>
      <c r="E228" s="137">
        <f t="shared" si="22"/>
        <v>0</v>
      </c>
      <c r="F228" s="137">
        <f t="shared" si="23"/>
        <v>707.66268833333334</v>
      </c>
      <c r="G228" s="136">
        <f t="shared" si="24"/>
        <v>146412.97</v>
      </c>
    </row>
    <row r="229" spans="1:7" x14ac:dyDescent="0.25">
      <c r="A229" s="134">
        <f t="shared" si="25"/>
        <v>52475</v>
      </c>
      <c r="B229" s="135">
        <f t="shared" si="26"/>
        <v>213</v>
      </c>
      <c r="C229" s="136">
        <f t="shared" si="27"/>
        <v>146412.97</v>
      </c>
      <c r="D229" s="137">
        <f t="shared" si="21"/>
        <v>707.66268833333334</v>
      </c>
      <c r="E229" s="137">
        <f t="shared" si="22"/>
        <v>0</v>
      </c>
      <c r="F229" s="137">
        <f t="shared" si="23"/>
        <v>707.66268833333334</v>
      </c>
      <c r="G229" s="136">
        <f t="shared" si="24"/>
        <v>146412.97</v>
      </c>
    </row>
    <row r="230" spans="1:7" x14ac:dyDescent="0.25">
      <c r="A230" s="134">
        <f t="shared" si="25"/>
        <v>52505</v>
      </c>
      <c r="B230" s="135">
        <f t="shared" si="26"/>
        <v>214</v>
      </c>
      <c r="C230" s="136">
        <f t="shared" si="27"/>
        <v>146412.97</v>
      </c>
      <c r="D230" s="137">
        <f t="shared" si="21"/>
        <v>707.66268833333334</v>
      </c>
      <c r="E230" s="137">
        <f t="shared" si="22"/>
        <v>0</v>
      </c>
      <c r="F230" s="137">
        <f t="shared" si="23"/>
        <v>707.66268833333334</v>
      </c>
      <c r="G230" s="136">
        <f t="shared" si="24"/>
        <v>146412.97</v>
      </c>
    </row>
    <row r="231" spans="1:7" x14ac:dyDescent="0.25">
      <c r="A231" s="134">
        <f t="shared" si="25"/>
        <v>52536</v>
      </c>
      <c r="B231" s="135">
        <f t="shared" si="26"/>
        <v>215</v>
      </c>
      <c r="C231" s="136">
        <f t="shared" si="27"/>
        <v>146412.97</v>
      </c>
      <c r="D231" s="137">
        <f t="shared" si="21"/>
        <v>707.66268833333334</v>
      </c>
      <c r="E231" s="137">
        <f t="shared" si="22"/>
        <v>0</v>
      </c>
      <c r="F231" s="137">
        <f t="shared" si="23"/>
        <v>707.66268833333334</v>
      </c>
      <c r="G231" s="136">
        <f t="shared" si="24"/>
        <v>146412.97</v>
      </c>
    </row>
    <row r="232" spans="1:7" x14ac:dyDescent="0.25">
      <c r="A232" s="134">
        <f t="shared" si="25"/>
        <v>52566</v>
      </c>
      <c r="B232" s="135">
        <f t="shared" si="26"/>
        <v>216</v>
      </c>
      <c r="C232" s="136">
        <f t="shared" si="27"/>
        <v>146412.97</v>
      </c>
      <c r="D232" s="137">
        <f t="shared" si="21"/>
        <v>707.66268833333334</v>
      </c>
      <c r="E232" s="137">
        <f t="shared" si="22"/>
        <v>0</v>
      </c>
      <c r="F232" s="137">
        <f t="shared" si="23"/>
        <v>707.66268833333334</v>
      </c>
      <c r="G232" s="136">
        <f t="shared" si="24"/>
        <v>146412.97</v>
      </c>
    </row>
    <row r="233" spans="1:7" x14ac:dyDescent="0.25">
      <c r="A233" s="134">
        <f t="shared" si="25"/>
        <v>52597</v>
      </c>
      <c r="B233" s="135">
        <f t="shared" si="26"/>
        <v>217</v>
      </c>
      <c r="C233" s="136">
        <f t="shared" si="27"/>
        <v>146412.97</v>
      </c>
      <c r="D233" s="137">
        <f t="shared" si="21"/>
        <v>707.66268833333334</v>
      </c>
      <c r="E233" s="137">
        <f t="shared" si="22"/>
        <v>0</v>
      </c>
      <c r="F233" s="137">
        <f t="shared" si="23"/>
        <v>707.66268833333334</v>
      </c>
      <c r="G233" s="136">
        <f t="shared" si="24"/>
        <v>146412.97</v>
      </c>
    </row>
    <row r="234" spans="1:7" x14ac:dyDescent="0.25">
      <c r="A234" s="134">
        <f t="shared" si="25"/>
        <v>52628</v>
      </c>
      <c r="B234" s="135">
        <f t="shared" si="26"/>
        <v>218</v>
      </c>
      <c r="C234" s="136">
        <f t="shared" si="27"/>
        <v>146412.97</v>
      </c>
      <c r="D234" s="137">
        <f t="shared" si="21"/>
        <v>707.66268833333334</v>
      </c>
      <c r="E234" s="137">
        <f t="shared" si="22"/>
        <v>0</v>
      </c>
      <c r="F234" s="137">
        <f t="shared" si="23"/>
        <v>707.66268833333334</v>
      </c>
      <c r="G234" s="136">
        <f t="shared" si="24"/>
        <v>146412.97</v>
      </c>
    </row>
    <row r="235" spans="1:7" x14ac:dyDescent="0.25">
      <c r="A235" s="134">
        <f t="shared" si="25"/>
        <v>52657</v>
      </c>
      <c r="B235" s="135">
        <f t="shared" si="26"/>
        <v>219</v>
      </c>
      <c r="C235" s="136">
        <f t="shared" si="27"/>
        <v>146412.97</v>
      </c>
      <c r="D235" s="137">
        <f t="shared" si="21"/>
        <v>707.66268833333334</v>
      </c>
      <c r="E235" s="137">
        <f t="shared" si="22"/>
        <v>0</v>
      </c>
      <c r="F235" s="137">
        <f t="shared" si="23"/>
        <v>707.66268833333334</v>
      </c>
      <c r="G235" s="136">
        <f t="shared" si="24"/>
        <v>146412.97</v>
      </c>
    </row>
    <row r="236" spans="1:7" x14ac:dyDescent="0.25">
      <c r="A236" s="134">
        <f t="shared" si="25"/>
        <v>52688</v>
      </c>
      <c r="B236" s="135">
        <f t="shared" si="26"/>
        <v>220</v>
      </c>
      <c r="C236" s="136">
        <f t="shared" si="27"/>
        <v>146412.97</v>
      </c>
      <c r="D236" s="137">
        <f t="shared" si="21"/>
        <v>707.66268833333334</v>
      </c>
      <c r="E236" s="137">
        <f t="shared" si="22"/>
        <v>0</v>
      </c>
      <c r="F236" s="137">
        <f t="shared" si="23"/>
        <v>707.66268833333334</v>
      </c>
      <c r="G236" s="136">
        <f t="shared" si="24"/>
        <v>146412.97</v>
      </c>
    </row>
    <row r="237" spans="1:7" x14ac:dyDescent="0.25">
      <c r="A237" s="134">
        <f t="shared" si="25"/>
        <v>52718</v>
      </c>
      <c r="B237" s="135">
        <f t="shared" si="26"/>
        <v>221</v>
      </c>
      <c r="C237" s="136">
        <f t="shared" si="27"/>
        <v>146412.97</v>
      </c>
      <c r="D237" s="137">
        <f t="shared" si="21"/>
        <v>707.66268833333334</v>
      </c>
      <c r="E237" s="137">
        <f t="shared" si="22"/>
        <v>0</v>
      </c>
      <c r="F237" s="137">
        <f t="shared" si="23"/>
        <v>707.66268833333334</v>
      </c>
      <c r="G237" s="136">
        <f t="shared" si="24"/>
        <v>146412.97</v>
      </c>
    </row>
    <row r="238" spans="1:7" x14ac:dyDescent="0.25">
      <c r="A238" s="134">
        <f t="shared" si="25"/>
        <v>52749</v>
      </c>
      <c r="B238" s="135">
        <f t="shared" si="26"/>
        <v>222</v>
      </c>
      <c r="C238" s="136">
        <f t="shared" si="27"/>
        <v>146412.97</v>
      </c>
      <c r="D238" s="137">
        <f t="shared" si="21"/>
        <v>707.66268833333334</v>
      </c>
      <c r="E238" s="137">
        <f t="shared" si="22"/>
        <v>0</v>
      </c>
      <c r="F238" s="137">
        <f t="shared" si="23"/>
        <v>707.66268833333334</v>
      </c>
      <c r="G238" s="136">
        <f t="shared" si="24"/>
        <v>146412.97</v>
      </c>
    </row>
    <row r="239" spans="1:7" x14ac:dyDescent="0.25">
      <c r="A239" s="134">
        <f t="shared" si="25"/>
        <v>52779</v>
      </c>
      <c r="B239" s="135">
        <f t="shared" si="26"/>
        <v>223</v>
      </c>
      <c r="C239" s="136">
        <f t="shared" si="27"/>
        <v>146412.97</v>
      </c>
      <c r="D239" s="137">
        <f t="shared" si="21"/>
        <v>707.66268833333334</v>
      </c>
      <c r="E239" s="137">
        <f t="shared" si="22"/>
        <v>0</v>
      </c>
      <c r="F239" s="137">
        <f t="shared" si="23"/>
        <v>707.66268833333334</v>
      </c>
      <c r="G239" s="136">
        <f t="shared" si="24"/>
        <v>146412.97</v>
      </c>
    </row>
    <row r="240" spans="1:7" x14ac:dyDescent="0.25">
      <c r="A240" s="134" t="str">
        <f t="shared" si="25"/>
        <v/>
      </c>
      <c r="B240" s="135" t="str">
        <f t="shared" si="26"/>
        <v/>
      </c>
      <c r="C240" s="136" t="str">
        <f t="shared" si="27"/>
        <v/>
      </c>
      <c r="D240" s="137" t="str">
        <f t="shared" si="21"/>
        <v/>
      </c>
      <c r="E240" s="137" t="str">
        <f t="shared" si="22"/>
        <v/>
      </c>
      <c r="F240" s="137" t="str">
        <f t="shared" si="23"/>
        <v/>
      </c>
      <c r="G240" s="136" t="str">
        <f t="shared" si="24"/>
        <v/>
      </c>
    </row>
    <row r="241" spans="1:7" x14ac:dyDescent="0.25">
      <c r="A241" s="134" t="str">
        <f t="shared" si="25"/>
        <v/>
      </c>
      <c r="B241" s="135" t="str">
        <f t="shared" si="26"/>
        <v/>
      </c>
      <c r="C241" s="136" t="str">
        <f t="shared" si="27"/>
        <v/>
      </c>
      <c r="D241" s="137" t="str">
        <f t="shared" si="21"/>
        <v/>
      </c>
      <c r="E241" s="137" t="str">
        <f t="shared" si="22"/>
        <v/>
      </c>
      <c r="F241" s="137" t="str">
        <f t="shared" si="23"/>
        <v/>
      </c>
      <c r="G241" s="136" t="str">
        <f t="shared" si="24"/>
        <v/>
      </c>
    </row>
    <row r="242" spans="1:7" x14ac:dyDescent="0.25">
      <c r="A242" s="134" t="str">
        <f t="shared" si="25"/>
        <v/>
      </c>
      <c r="B242" s="135" t="str">
        <f t="shared" si="26"/>
        <v/>
      </c>
      <c r="C242" s="136" t="str">
        <f t="shared" si="27"/>
        <v/>
      </c>
      <c r="D242" s="137" t="str">
        <f t="shared" si="21"/>
        <v/>
      </c>
      <c r="E242" s="137" t="str">
        <f t="shared" si="22"/>
        <v/>
      </c>
      <c r="F242" s="137" t="str">
        <f t="shared" si="23"/>
        <v/>
      </c>
      <c r="G242" s="136" t="str">
        <f t="shared" si="24"/>
        <v/>
      </c>
    </row>
    <row r="243" spans="1:7" x14ac:dyDescent="0.25">
      <c r="A243" s="134" t="str">
        <f t="shared" si="25"/>
        <v/>
      </c>
      <c r="B243" s="135" t="str">
        <f t="shared" si="26"/>
        <v/>
      </c>
      <c r="C243" s="136" t="str">
        <f t="shared" si="27"/>
        <v/>
      </c>
      <c r="D243" s="137" t="str">
        <f t="shared" si="21"/>
        <v/>
      </c>
      <c r="E243" s="137" t="str">
        <f t="shared" si="22"/>
        <v/>
      </c>
      <c r="F243" s="137" t="str">
        <f t="shared" si="23"/>
        <v/>
      </c>
      <c r="G243" s="136" t="str">
        <f t="shared" si="24"/>
        <v/>
      </c>
    </row>
    <row r="244" spans="1:7" x14ac:dyDescent="0.25">
      <c r="A244" s="134" t="str">
        <f t="shared" si="25"/>
        <v/>
      </c>
      <c r="B244" s="135" t="str">
        <f t="shared" si="26"/>
        <v/>
      </c>
      <c r="C244" s="136" t="str">
        <f t="shared" si="27"/>
        <v/>
      </c>
      <c r="D244" s="137" t="str">
        <f t="shared" si="21"/>
        <v/>
      </c>
      <c r="E244" s="137" t="str">
        <f t="shared" si="22"/>
        <v/>
      </c>
      <c r="F244" s="137" t="str">
        <f t="shared" si="23"/>
        <v/>
      </c>
      <c r="G244" s="136" t="str">
        <f t="shared" si="24"/>
        <v/>
      </c>
    </row>
    <row r="245" spans="1:7" x14ac:dyDescent="0.25">
      <c r="A245" s="134" t="str">
        <f t="shared" si="25"/>
        <v/>
      </c>
      <c r="B245" s="135" t="str">
        <f t="shared" si="26"/>
        <v/>
      </c>
      <c r="C245" s="136" t="str">
        <f t="shared" si="27"/>
        <v/>
      </c>
      <c r="D245" s="137" t="str">
        <f t="shared" si="21"/>
        <v/>
      </c>
      <c r="E245" s="137" t="str">
        <f t="shared" si="22"/>
        <v/>
      </c>
      <c r="F245" s="137" t="str">
        <f t="shared" si="23"/>
        <v/>
      </c>
      <c r="G245" s="136" t="str">
        <f t="shared" si="24"/>
        <v/>
      </c>
    </row>
    <row r="246" spans="1:7" x14ac:dyDescent="0.25">
      <c r="A246" s="134" t="str">
        <f t="shared" si="25"/>
        <v/>
      </c>
      <c r="B246" s="135" t="str">
        <f t="shared" si="26"/>
        <v/>
      </c>
      <c r="C246" s="136" t="str">
        <f t="shared" si="27"/>
        <v/>
      </c>
      <c r="D246" s="137" t="str">
        <f t="shared" si="21"/>
        <v/>
      </c>
      <c r="E246" s="137" t="str">
        <f t="shared" si="22"/>
        <v/>
      </c>
      <c r="F246" s="137" t="str">
        <f t="shared" si="23"/>
        <v/>
      </c>
      <c r="G246" s="136" t="str">
        <f t="shared" si="24"/>
        <v/>
      </c>
    </row>
    <row r="247" spans="1:7" x14ac:dyDescent="0.25">
      <c r="A247" s="134" t="str">
        <f t="shared" si="25"/>
        <v/>
      </c>
      <c r="B247" s="135" t="str">
        <f t="shared" si="26"/>
        <v/>
      </c>
      <c r="C247" s="136" t="str">
        <f t="shared" si="27"/>
        <v/>
      </c>
      <c r="D247" s="137" t="str">
        <f t="shared" si="21"/>
        <v/>
      </c>
      <c r="E247" s="137" t="str">
        <f t="shared" si="22"/>
        <v/>
      </c>
      <c r="F247" s="137" t="str">
        <f t="shared" si="23"/>
        <v/>
      </c>
      <c r="G247" s="136" t="str">
        <f t="shared" si="24"/>
        <v/>
      </c>
    </row>
    <row r="248" spans="1:7" x14ac:dyDescent="0.25">
      <c r="A248" s="134" t="str">
        <f t="shared" si="25"/>
        <v/>
      </c>
      <c r="B248" s="135" t="str">
        <f t="shared" si="26"/>
        <v/>
      </c>
      <c r="C248" s="136" t="str">
        <f t="shared" si="27"/>
        <v/>
      </c>
      <c r="D248" s="137" t="str">
        <f t="shared" si="21"/>
        <v/>
      </c>
      <c r="E248" s="137" t="str">
        <f t="shared" si="22"/>
        <v/>
      </c>
      <c r="F248" s="137" t="str">
        <f t="shared" si="23"/>
        <v/>
      </c>
      <c r="G248" s="136" t="str">
        <f t="shared" si="24"/>
        <v/>
      </c>
    </row>
    <row r="249" spans="1:7" x14ac:dyDescent="0.25">
      <c r="A249" s="134" t="str">
        <f t="shared" si="25"/>
        <v/>
      </c>
      <c r="B249" s="135" t="str">
        <f t="shared" si="26"/>
        <v/>
      </c>
      <c r="C249" s="136" t="str">
        <f t="shared" si="27"/>
        <v/>
      </c>
      <c r="D249" s="137" t="str">
        <f t="shared" si="21"/>
        <v/>
      </c>
      <c r="E249" s="137" t="str">
        <f t="shared" si="22"/>
        <v/>
      </c>
      <c r="F249" s="137" t="str">
        <f t="shared" si="23"/>
        <v/>
      </c>
      <c r="G249" s="136" t="str">
        <f t="shared" si="24"/>
        <v/>
      </c>
    </row>
    <row r="250" spans="1:7" x14ac:dyDescent="0.25">
      <c r="A250" s="134" t="str">
        <f t="shared" si="25"/>
        <v/>
      </c>
      <c r="B250" s="135" t="str">
        <f t="shared" si="26"/>
        <v/>
      </c>
      <c r="C250" s="136" t="str">
        <f t="shared" si="27"/>
        <v/>
      </c>
      <c r="D250" s="137" t="str">
        <f t="shared" si="21"/>
        <v/>
      </c>
      <c r="E250" s="137" t="str">
        <f t="shared" si="22"/>
        <v/>
      </c>
      <c r="F250" s="137" t="str">
        <f t="shared" si="23"/>
        <v/>
      </c>
      <c r="G250" s="136" t="str">
        <f t="shared" si="24"/>
        <v/>
      </c>
    </row>
    <row r="251" spans="1:7" x14ac:dyDescent="0.25">
      <c r="A251" s="134" t="str">
        <f t="shared" si="25"/>
        <v/>
      </c>
      <c r="B251" s="135" t="str">
        <f t="shared" si="26"/>
        <v/>
      </c>
      <c r="C251" s="136" t="str">
        <f t="shared" si="27"/>
        <v/>
      </c>
      <c r="D251" s="137" t="str">
        <f t="shared" si="21"/>
        <v/>
      </c>
      <c r="E251" s="137" t="str">
        <f t="shared" si="22"/>
        <v/>
      </c>
      <c r="F251" s="137" t="str">
        <f t="shared" si="23"/>
        <v/>
      </c>
      <c r="G251" s="136" t="str">
        <f t="shared" si="24"/>
        <v/>
      </c>
    </row>
    <row r="252" spans="1:7" x14ac:dyDescent="0.25">
      <c r="A252" s="134" t="str">
        <f t="shared" si="25"/>
        <v/>
      </c>
      <c r="B252" s="135" t="str">
        <f t="shared" si="26"/>
        <v/>
      </c>
      <c r="C252" s="136" t="str">
        <f t="shared" si="27"/>
        <v/>
      </c>
      <c r="D252" s="137" t="str">
        <f t="shared" si="21"/>
        <v/>
      </c>
      <c r="E252" s="137" t="str">
        <f t="shared" si="22"/>
        <v/>
      </c>
      <c r="F252" s="137" t="str">
        <f t="shared" si="23"/>
        <v/>
      </c>
      <c r="G252" s="136" t="str">
        <f t="shared" si="24"/>
        <v/>
      </c>
    </row>
    <row r="253" spans="1:7" x14ac:dyDescent="0.25">
      <c r="A253" s="134" t="str">
        <f t="shared" si="25"/>
        <v/>
      </c>
      <c r="B253" s="135" t="str">
        <f t="shared" si="26"/>
        <v/>
      </c>
      <c r="C253" s="136" t="str">
        <f t="shared" si="27"/>
        <v/>
      </c>
      <c r="D253" s="137" t="str">
        <f t="shared" si="21"/>
        <v/>
      </c>
      <c r="E253" s="137" t="str">
        <f t="shared" si="22"/>
        <v/>
      </c>
      <c r="F253" s="137" t="str">
        <f t="shared" si="23"/>
        <v/>
      </c>
      <c r="G253" s="136" t="str">
        <f t="shared" si="24"/>
        <v/>
      </c>
    </row>
    <row r="254" spans="1:7" x14ac:dyDescent="0.25">
      <c r="A254" s="134" t="str">
        <f t="shared" si="25"/>
        <v/>
      </c>
      <c r="B254" s="135" t="str">
        <f t="shared" si="26"/>
        <v/>
      </c>
      <c r="C254" s="136" t="str">
        <f t="shared" si="27"/>
        <v/>
      </c>
      <c r="D254" s="137" t="str">
        <f t="shared" si="21"/>
        <v/>
      </c>
      <c r="E254" s="137" t="str">
        <f t="shared" si="22"/>
        <v/>
      </c>
      <c r="F254" s="137" t="str">
        <f t="shared" si="23"/>
        <v/>
      </c>
      <c r="G254" s="136" t="str">
        <f t="shared" si="24"/>
        <v/>
      </c>
    </row>
    <row r="255" spans="1:7" x14ac:dyDescent="0.25">
      <c r="A255" s="134" t="str">
        <f t="shared" si="25"/>
        <v/>
      </c>
      <c r="B255" s="135" t="str">
        <f t="shared" si="26"/>
        <v/>
      </c>
      <c r="C255" s="136" t="str">
        <f t="shared" si="27"/>
        <v/>
      </c>
      <c r="D255" s="137" t="str">
        <f t="shared" si="21"/>
        <v/>
      </c>
      <c r="E255" s="137" t="str">
        <f t="shared" si="22"/>
        <v/>
      </c>
      <c r="F255" s="137" t="str">
        <f t="shared" si="23"/>
        <v/>
      </c>
      <c r="G255" s="136" t="str">
        <f t="shared" si="24"/>
        <v/>
      </c>
    </row>
    <row r="256" spans="1:7" x14ac:dyDescent="0.25">
      <c r="A256" s="134" t="str">
        <f t="shared" si="25"/>
        <v/>
      </c>
      <c r="B256" s="135" t="str">
        <f t="shared" si="26"/>
        <v/>
      </c>
      <c r="C256" s="136" t="str">
        <f t="shared" si="27"/>
        <v/>
      </c>
      <c r="D256" s="137" t="str">
        <f t="shared" si="21"/>
        <v/>
      </c>
      <c r="E256" s="137" t="str">
        <f t="shared" si="22"/>
        <v/>
      </c>
      <c r="F256" s="137" t="str">
        <f t="shared" si="23"/>
        <v/>
      </c>
      <c r="G256" s="136" t="str">
        <f t="shared" si="24"/>
        <v/>
      </c>
    </row>
    <row r="257" spans="1:7" x14ac:dyDescent="0.25">
      <c r="A257" s="134" t="str">
        <f t="shared" si="25"/>
        <v/>
      </c>
      <c r="B257" s="135" t="str">
        <f t="shared" si="26"/>
        <v/>
      </c>
      <c r="C257" s="136" t="str">
        <f t="shared" si="27"/>
        <v/>
      </c>
      <c r="D257" s="137" t="str">
        <f t="shared" si="21"/>
        <v/>
      </c>
      <c r="E257" s="137" t="str">
        <f t="shared" si="22"/>
        <v/>
      </c>
      <c r="F257" s="137" t="str">
        <f t="shared" si="23"/>
        <v/>
      </c>
      <c r="G257" s="136" t="str">
        <f t="shared" si="24"/>
        <v/>
      </c>
    </row>
    <row r="258" spans="1:7" x14ac:dyDescent="0.25">
      <c r="A258" s="134" t="str">
        <f t="shared" si="25"/>
        <v/>
      </c>
      <c r="B258" s="135" t="str">
        <f t="shared" si="26"/>
        <v/>
      </c>
      <c r="C258" s="136" t="str">
        <f t="shared" si="27"/>
        <v/>
      </c>
      <c r="D258" s="137" t="str">
        <f t="shared" si="21"/>
        <v/>
      </c>
      <c r="E258" s="137" t="str">
        <f t="shared" si="22"/>
        <v/>
      </c>
      <c r="F258" s="137" t="str">
        <f t="shared" si="23"/>
        <v/>
      </c>
      <c r="G258" s="136" t="str">
        <f t="shared" si="24"/>
        <v/>
      </c>
    </row>
    <row r="259" spans="1:7" x14ac:dyDescent="0.25">
      <c r="A259" s="134" t="str">
        <f t="shared" si="25"/>
        <v/>
      </c>
      <c r="B259" s="135" t="str">
        <f t="shared" si="26"/>
        <v/>
      </c>
      <c r="C259" s="136" t="str">
        <f t="shared" si="27"/>
        <v/>
      </c>
      <c r="D259" s="137" t="str">
        <f t="shared" si="21"/>
        <v/>
      </c>
      <c r="E259" s="137" t="str">
        <f t="shared" si="22"/>
        <v/>
      </c>
      <c r="F259" s="137" t="str">
        <f t="shared" si="23"/>
        <v/>
      </c>
      <c r="G259" s="136" t="str">
        <f t="shared" si="24"/>
        <v/>
      </c>
    </row>
    <row r="260" spans="1:7" x14ac:dyDescent="0.25">
      <c r="A260" s="134" t="str">
        <f t="shared" si="25"/>
        <v/>
      </c>
      <c r="B260" s="135" t="str">
        <f t="shared" si="26"/>
        <v/>
      </c>
      <c r="C260" s="136" t="str">
        <f t="shared" si="27"/>
        <v/>
      </c>
      <c r="D260" s="137" t="str">
        <f t="shared" si="21"/>
        <v/>
      </c>
      <c r="E260" s="137" t="str">
        <f t="shared" si="22"/>
        <v/>
      </c>
      <c r="F260" s="137" t="str">
        <f t="shared" si="23"/>
        <v/>
      </c>
      <c r="G260" s="136" t="str">
        <f t="shared" si="24"/>
        <v/>
      </c>
    </row>
    <row r="261" spans="1:7" x14ac:dyDescent="0.25">
      <c r="A261" s="134" t="str">
        <f t="shared" si="25"/>
        <v/>
      </c>
      <c r="B261" s="135" t="str">
        <f t="shared" si="26"/>
        <v/>
      </c>
      <c r="C261" s="136" t="str">
        <f t="shared" si="27"/>
        <v/>
      </c>
      <c r="D261" s="137" t="str">
        <f t="shared" si="21"/>
        <v/>
      </c>
      <c r="E261" s="137" t="str">
        <f t="shared" si="22"/>
        <v/>
      </c>
      <c r="F261" s="137" t="str">
        <f t="shared" si="23"/>
        <v/>
      </c>
      <c r="G261" s="136" t="str">
        <f t="shared" si="24"/>
        <v/>
      </c>
    </row>
    <row r="262" spans="1:7" x14ac:dyDescent="0.25">
      <c r="A262" s="134" t="str">
        <f t="shared" si="25"/>
        <v/>
      </c>
      <c r="B262" s="135" t="str">
        <f t="shared" si="26"/>
        <v/>
      </c>
      <c r="C262" s="136" t="str">
        <f t="shared" si="27"/>
        <v/>
      </c>
      <c r="D262" s="137" t="str">
        <f t="shared" si="21"/>
        <v/>
      </c>
      <c r="E262" s="137" t="str">
        <f t="shared" si="22"/>
        <v/>
      </c>
      <c r="F262" s="137" t="str">
        <f t="shared" si="23"/>
        <v/>
      </c>
      <c r="G262" s="136" t="str">
        <f t="shared" si="24"/>
        <v/>
      </c>
    </row>
    <row r="263" spans="1:7" x14ac:dyDescent="0.25">
      <c r="A263" s="134" t="str">
        <f t="shared" si="25"/>
        <v/>
      </c>
      <c r="B263" s="135" t="str">
        <f t="shared" si="26"/>
        <v/>
      </c>
      <c r="C263" s="136" t="str">
        <f t="shared" si="27"/>
        <v/>
      </c>
      <c r="D263" s="137" t="str">
        <f t="shared" si="21"/>
        <v/>
      </c>
      <c r="E263" s="137" t="str">
        <f t="shared" si="22"/>
        <v/>
      </c>
      <c r="F263" s="137" t="str">
        <f t="shared" si="23"/>
        <v/>
      </c>
      <c r="G263" s="136" t="str">
        <f t="shared" si="24"/>
        <v/>
      </c>
    </row>
    <row r="264" spans="1:7" x14ac:dyDescent="0.25">
      <c r="A264" s="134" t="str">
        <f t="shared" si="25"/>
        <v/>
      </c>
      <c r="B264" s="135" t="str">
        <f t="shared" si="26"/>
        <v/>
      </c>
      <c r="C264" s="136" t="str">
        <f t="shared" si="27"/>
        <v/>
      </c>
      <c r="D264" s="137" t="str">
        <f t="shared" si="21"/>
        <v/>
      </c>
      <c r="E264" s="137" t="str">
        <f t="shared" si="22"/>
        <v/>
      </c>
      <c r="F264" s="137" t="str">
        <f t="shared" si="23"/>
        <v/>
      </c>
      <c r="G264" s="136" t="str">
        <f t="shared" si="24"/>
        <v/>
      </c>
    </row>
    <row r="265" spans="1:7" x14ac:dyDescent="0.25">
      <c r="A265" s="134" t="str">
        <f t="shared" si="25"/>
        <v/>
      </c>
      <c r="B265" s="135" t="str">
        <f t="shared" si="26"/>
        <v/>
      </c>
      <c r="C265" s="136" t="str">
        <f t="shared" si="27"/>
        <v/>
      </c>
      <c r="D265" s="137" t="str">
        <f t="shared" si="21"/>
        <v/>
      </c>
      <c r="E265" s="137" t="str">
        <f t="shared" si="22"/>
        <v/>
      </c>
      <c r="F265" s="137" t="str">
        <f t="shared" si="23"/>
        <v/>
      </c>
      <c r="G265" s="136" t="str">
        <f t="shared" si="24"/>
        <v/>
      </c>
    </row>
    <row r="266" spans="1:7" x14ac:dyDescent="0.25">
      <c r="A266" s="134" t="str">
        <f t="shared" si="25"/>
        <v/>
      </c>
      <c r="B266" s="135" t="str">
        <f t="shared" si="26"/>
        <v/>
      </c>
      <c r="C266" s="136" t="str">
        <f t="shared" si="27"/>
        <v/>
      </c>
      <c r="D266" s="137" t="str">
        <f t="shared" si="21"/>
        <v/>
      </c>
      <c r="E266" s="137" t="str">
        <f t="shared" si="22"/>
        <v/>
      </c>
      <c r="F266" s="137" t="str">
        <f t="shared" si="23"/>
        <v/>
      </c>
      <c r="G266" s="136" t="str">
        <f t="shared" si="24"/>
        <v/>
      </c>
    </row>
    <row r="267" spans="1:7" x14ac:dyDescent="0.25">
      <c r="A267" s="134" t="str">
        <f t="shared" si="25"/>
        <v/>
      </c>
      <c r="B267" s="135" t="str">
        <f t="shared" si="26"/>
        <v/>
      </c>
      <c r="C267" s="136" t="str">
        <f t="shared" si="27"/>
        <v/>
      </c>
      <c r="D267" s="137" t="str">
        <f t="shared" si="21"/>
        <v/>
      </c>
      <c r="E267" s="137" t="str">
        <f t="shared" si="22"/>
        <v/>
      </c>
      <c r="F267" s="137" t="str">
        <f t="shared" si="23"/>
        <v/>
      </c>
      <c r="G267" s="136" t="str">
        <f t="shared" si="24"/>
        <v/>
      </c>
    </row>
    <row r="268" spans="1:7" x14ac:dyDescent="0.25">
      <c r="A268" s="134" t="str">
        <f t="shared" si="25"/>
        <v/>
      </c>
      <c r="B268" s="135" t="str">
        <f t="shared" si="26"/>
        <v/>
      </c>
      <c r="C268" s="136" t="str">
        <f t="shared" si="27"/>
        <v/>
      </c>
      <c r="D268" s="137" t="str">
        <f t="shared" si="21"/>
        <v/>
      </c>
      <c r="E268" s="137" t="str">
        <f t="shared" si="22"/>
        <v/>
      </c>
      <c r="F268" s="137" t="str">
        <f t="shared" si="23"/>
        <v/>
      </c>
      <c r="G268" s="136" t="str">
        <f t="shared" si="24"/>
        <v/>
      </c>
    </row>
    <row r="269" spans="1:7" x14ac:dyDescent="0.25">
      <c r="A269" s="134" t="str">
        <f t="shared" si="25"/>
        <v/>
      </c>
      <c r="B269" s="135" t="str">
        <f t="shared" si="26"/>
        <v/>
      </c>
      <c r="C269" s="136" t="str">
        <f t="shared" si="27"/>
        <v/>
      </c>
      <c r="D269" s="137" t="str">
        <f t="shared" si="21"/>
        <v/>
      </c>
      <c r="E269" s="137" t="str">
        <f t="shared" si="22"/>
        <v/>
      </c>
      <c r="F269" s="137" t="str">
        <f t="shared" si="23"/>
        <v/>
      </c>
      <c r="G269" s="136" t="str">
        <f t="shared" si="24"/>
        <v/>
      </c>
    </row>
    <row r="270" spans="1:7" x14ac:dyDescent="0.25">
      <c r="A270" s="134" t="str">
        <f t="shared" si="25"/>
        <v/>
      </c>
      <c r="B270" s="135" t="str">
        <f t="shared" si="26"/>
        <v/>
      </c>
      <c r="C270" s="136" t="str">
        <f t="shared" si="27"/>
        <v/>
      </c>
      <c r="D270" s="137" t="str">
        <f t="shared" si="21"/>
        <v/>
      </c>
      <c r="E270" s="137" t="str">
        <f t="shared" si="22"/>
        <v/>
      </c>
      <c r="F270" s="137" t="str">
        <f t="shared" si="23"/>
        <v/>
      </c>
      <c r="G270" s="136" t="str">
        <f t="shared" si="24"/>
        <v/>
      </c>
    </row>
    <row r="271" spans="1:7" x14ac:dyDescent="0.25">
      <c r="A271" s="134" t="str">
        <f t="shared" si="25"/>
        <v/>
      </c>
      <c r="B271" s="135" t="str">
        <f t="shared" si="26"/>
        <v/>
      </c>
      <c r="C271" s="136" t="str">
        <f t="shared" si="27"/>
        <v/>
      </c>
      <c r="D271" s="137" t="str">
        <f t="shared" si="21"/>
        <v/>
      </c>
      <c r="E271" s="137" t="str">
        <f t="shared" si="22"/>
        <v/>
      </c>
      <c r="F271" s="137" t="str">
        <f t="shared" si="23"/>
        <v/>
      </c>
      <c r="G271" s="136" t="str">
        <f t="shared" si="24"/>
        <v/>
      </c>
    </row>
    <row r="272" spans="1:7" x14ac:dyDescent="0.25">
      <c r="A272" s="134" t="str">
        <f t="shared" si="25"/>
        <v/>
      </c>
      <c r="B272" s="135" t="str">
        <f t="shared" si="26"/>
        <v/>
      </c>
      <c r="C272" s="136" t="str">
        <f t="shared" si="27"/>
        <v/>
      </c>
      <c r="D272" s="137" t="str">
        <f t="shared" si="21"/>
        <v/>
      </c>
      <c r="E272" s="137" t="str">
        <f t="shared" si="22"/>
        <v/>
      </c>
      <c r="F272" s="137" t="str">
        <f t="shared" si="23"/>
        <v/>
      </c>
      <c r="G272" s="136" t="str">
        <f t="shared" si="24"/>
        <v/>
      </c>
    </row>
    <row r="273" spans="1:7" x14ac:dyDescent="0.25">
      <c r="A273" s="134" t="str">
        <f t="shared" si="25"/>
        <v/>
      </c>
      <c r="B273" s="135" t="str">
        <f t="shared" si="26"/>
        <v/>
      </c>
      <c r="C273" s="136" t="str">
        <f t="shared" si="27"/>
        <v/>
      </c>
      <c r="D273" s="137" t="str">
        <f t="shared" si="21"/>
        <v/>
      </c>
      <c r="E273" s="137" t="str">
        <f t="shared" si="22"/>
        <v/>
      </c>
      <c r="F273" s="137" t="str">
        <f t="shared" si="23"/>
        <v/>
      </c>
      <c r="G273" s="136" t="str">
        <f t="shared" si="24"/>
        <v/>
      </c>
    </row>
    <row r="274" spans="1:7" x14ac:dyDescent="0.25">
      <c r="A274" s="134" t="str">
        <f t="shared" si="25"/>
        <v/>
      </c>
      <c r="B274" s="135" t="str">
        <f t="shared" si="26"/>
        <v/>
      </c>
      <c r="C274" s="136" t="str">
        <f t="shared" si="27"/>
        <v/>
      </c>
      <c r="D274" s="137" t="str">
        <f t="shared" ref="D274:D300" si="28">IF(B274="","",IPMT($E$13/12,B274,$E$7,-$E$11,$E$12,0))</f>
        <v/>
      </c>
      <c r="E274" s="137" t="str">
        <f t="shared" ref="E274:E300" si="29">IF(B274="","",PPMT($E$13/12,B274,$E$7,-$E$11,$E$12,0))</f>
        <v/>
      </c>
      <c r="F274" s="137" t="str">
        <f t="shared" ref="F274:F300" si="30">IF(B274="","",SUM(D274:E274))</f>
        <v/>
      </c>
      <c r="G274" s="136" t="str">
        <f t="shared" ref="G274:G300" si="31">IF(B274="","",SUM(C274)-SUM(E274))</f>
        <v/>
      </c>
    </row>
    <row r="275" spans="1:7" x14ac:dyDescent="0.25">
      <c r="A275" s="134" t="str">
        <f t="shared" ref="A275:A300" si="32">IF(B275="","",EDATE(A274,1))</f>
        <v/>
      </c>
      <c r="B275" s="135" t="str">
        <f t="shared" ref="B275:B300" si="33">IF(B274="","",IF(SUM(B274)+1&lt;=$E$7,SUM(B274)+1,""))</f>
        <v/>
      </c>
      <c r="C275" s="136" t="str">
        <f t="shared" ref="C275:C300" si="34">IF(B275="","",G274)</f>
        <v/>
      </c>
      <c r="D275" s="137" t="str">
        <f t="shared" si="28"/>
        <v/>
      </c>
      <c r="E275" s="137" t="str">
        <f t="shared" si="29"/>
        <v/>
      </c>
      <c r="F275" s="137" t="str">
        <f t="shared" si="30"/>
        <v/>
      </c>
      <c r="G275" s="136" t="str">
        <f t="shared" si="31"/>
        <v/>
      </c>
    </row>
    <row r="276" spans="1:7" x14ac:dyDescent="0.25">
      <c r="A276" s="134" t="str">
        <f t="shared" si="32"/>
        <v/>
      </c>
      <c r="B276" s="135" t="str">
        <f t="shared" si="33"/>
        <v/>
      </c>
      <c r="C276" s="136" t="str">
        <f t="shared" si="34"/>
        <v/>
      </c>
      <c r="D276" s="137" t="str">
        <f t="shared" si="28"/>
        <v/>
      </c>
      <c r="E276" s="137" t="str">
        <f t="shared" si="29"/>
        <v/>
      </c>
      <c r="F276" s="137" t="str">
        <f t="shared" si="30"/>
        <v/>
      </c>
      <c r="G276" s="136" t="str">
        <f t="shared" si="31"/>
        <v/>
      </c>
    </row>
    <row r="277" spans="1:7" x14ac:dyDescent="0.25">
      <c r="A277" s="134" t="str">
        <f t="shared" si="32"/>
        <v/>
      </c>
      <c r="B277" s="135" t="str">
        <f t="shared" si="33"/>
        <v/>
      </c>
      <c r="C277" s="136" t="str">
        <f t="shared" si="34"/>
        <v/>
      </c>
      <c r="D277" s="137" t="str">
        <f t="shared" si="28"/>
        <v/>
      </c>
      <c r="E277" s="137" t="str">
        <f t="shared" si="29"/>
        <v/>
      </c>
      <c r="F277" s="137" t="str">
        <f t="shared" si="30"/>
        <v/>
      </c>
      <c r="G277" s="136" t="str">
        <f t="shared" si="31"/>
        <v/>
      </c>
    </row>
    <row r="278" spans="1:7" x14ac:dyDescent="0.25">
      <c r="A278" s="134" t="str">
        <f t="shared" si="32"/>
        <v/>
      </c>
      <c r="B278" s="135" t="str">
        <f t="shared" si="33"/>
        <v/>
      </c>
      <c r="C278" s="136" t="str">
        <f t="shared" si="34"/>
        <v/>
      </c>
      <c r="D278" s="137" t="str">
        <f t="shared" si="28"/>
        <v/>
      </c>
      <c r="E278" s="137" t="str">
        <f t="shared" si="29"/>
        <v/>
      </c>
      <c r="F278" s="137" t="str">
        <f t="shared" si="30"/>
        <v/>
      </c>
      <c r="G278" s="136" t="str">
        <f t="shared" si="31"/>
        <v/>
      </c>
    </row>
    <row r="279" spans="1:7" x14ac:dyDescent="0.25">
      <c r="A279" s="134" t="str">
        <f t="shared" si="32"/>
        <v/>
      </c>
      <c r="B279" s="135" t="str">
        <f t="shared" si="33"/>
        <v/>
      </c>
      <c r="C279" s="136" t="str">
        <f t="shared" si="34"/>
        <v/>
      </c>
      <c r="D279" s="137" t="str">
        <f t="shared" si="28"/>
        <v/>
      </c>
      <c r="E279" s="137" t="str">
        <f t="shared" si="29"/>
        <v/>
      </c>
      <c r="F279" s="137" t="str">
        <f t="shared" si="30"/>
        <v/>
      </c>
      <c r="G279" s="136" t="str">
        <f t="shared" si="31"/>
        <v/>
      </c>
    </row>
    <row r="280" spans="1:7" x14ac:dyDescent="0.25">
      <c r="A280" s="134" t="str">
        <f t="shared" si="32"/>
        <v/>
      </c>
      <c r="B280" s="135" t="str">
        <f t="shared" si="33"/>
        <v/>
      </c>
      <c r="C280" s="136" t="str">
        <f t="shared" si="34"/>
        <v/>
      </c>
      <c r="D280" s="137" t="str">
        <f t="shared" si="28"/>
        <v/>
      </c>
      <c r="E280" s="137" t="str">
        <f t="shared" si="29"/>
        <v/>
      </c>
      <c r="F280" s="137" t="str">
        <f t="shared" si="30"/>
        <v/>
      </c>
      <c r="G280" s="136" t="str">
        <f t="shared" si="31"/>
        <v/>
      </c>
    </row>
    <row r="281" spans="1:7" x14ac:dyDescent="0.25">
      <c r="A281" s="134" t="str">
        <f t="shared" si="32"/>
        <v/>
      </c>
      <c r="B281" s="135" t="str">
        <f t="shared" si="33"/>
        <v/>
      </c>
      <c r="C281" s="136" t="str">
        <f t="shared" si="34"/>
        <v/>
      </c>
      <c r="D281" s="137" t="str">
        <f t="shared" si="28"/>
        <v/>
      </c>
      <c r="E281" s="137" t="str">
        <f t="shared" si="29"/>
        <v/>
      </c>
      <c r="F281" s="137" t="str">
        <f t="shared" si="30"/>
        <v/>
      </c>
      <c r="G281" s="136" t="str">
        <f t="shared" si="31"/>
        <v/>
      </c>
    </row>
    <row r="282" spans="1:7" x14ac:dyDescent="0.25">
      <c r="A282" s="134" t="str">
        <f t="shared" si="32"/>
        <v/>
      </c>
      <c r="B282" s="135" t="str">
        <f t="shared" si="33"/>
        <v/>
      </c>
      <c r="C282" s="136" t="str">
        <f t="shared" si="34"/>
        <v/>
      </c>
      <c r="D282" s="137" t="str">
        <f t="shared" si="28"/>
        <v/>
      </c>
      <c r="E282" s="137" t="str">
        <f t="shared" si="29"/>
        <v/>
      </c>
      <c r="F282" s="137" t="str">
        <f t="shared" si="30"/>
        <v/>
      </c>
      <c r="G282" s="136" t="str">
        <f t="shared" si="31"/>
        <v/>
      </c>
    </row>
    <row r="283" spans="1:7" x14ac:dyDescent="0.25">
      <c r="A283" s="134" t="str">
        <f t="shared" si="32"/>
        <v/>
      </c>
      <c r="B283" s="135" t="str">
        <f t="shared" si="33"/>
        <v/>
      </c>
      <c r="C283" s="136" t="str">
        <f t="shared" si="34"/>
        <v/>
      </c>
      <c r="D283" s="137" t="str">
        <f t="shared" si="28"/>
        <v/>
      </c>
      <c r="E283" s="137" t="str">
        <f t="shared" si="29"/>
        <v/>
      </c>
      <c r="F283" s="137" t="str">
        <f t="shared" si="30"/>
        <v/>
      </c>
      <c r="G283" s="136" t="str">
        <f t="shared" si="31"/>
        <v/>
      </c>
    </row>
    <row r="284" spans="1:7" x14ac:dyDescent="0.25">
      <c r="A284" s="134" t="str">
        <f t="shared" si="32"/>
        <v/>
      </c>
      <c r="B284" s="135" t="str">
        <f t="shared" si="33"/>
        <v/>
      </c>
      <c r="C284" s="136" t="str">
        <f t="shared" si="34"/>
        <v/>
      </c>
      <c r="D284" s="137" t="str">
        <f t="shared" si="28"/>
        <v/>
      </c>
      <c r="E284" s="137" t="str">
        <f t="shared" si="29"/>
        <v/>
      </c>
      <c r="F284" s="137" t="str">
        <f t="shared" si="30"/>
        <v/>
      </c>
      <c r="G284" s="136" t="str">
        <f t="shared" si="31"/>
        <v/>
      </c>
    </row>
    <row r="285" spans="1:7" x14ac:dyDescent="0.25">
      <c r="A285" s="134" t="str">
        <f t="shared" si="32"/>
        <v/>
      </c>
      <c r="B285" s="135" t="str">
        <f t="shared" si="33"/>
        <v/>
      </c>
      <c r="C285" s="136" t="str">
        <f t="shared" si="34"/>
        <v/>
      </c>
      <c r="D285" s="137" t="str">
        <f t="shared" si="28"/>
        <v/>
      </c>
      <c r="E285" s="137" t="str">
        <f t="shared" si="29"/>
        <v/>
      </c>
      <c r="F285" s="137" t="str">
        <f t="shared" si="30"/>
        <v/>
      </c>
      <c r="G285" s="136" t="str">
        <f t="shared" si="31"/>
        <v/>
      </c>
    </row>
    <row r="286" spans="1:7" x14ac:dyDescent="0.25">
      <c r="A286" s="134" t="str">
        <f t="shared" si="32"/>
        <v/>
      </c>
      <c r="B286" s="135" t="str">
        <f t="shared" si="33"/>
        <v/>
      </c>
      <c r="C286" s="136" t="str">
        <f t="shared" si="34"/>
        <v/>
      </c>
      <c r="D286" s="137" t="str">
        <f t="shared" si="28"/>
        <v/>
      </c>
      <c r="E286" s="137" t="str">
        <f t="shared" si="29"/>
        <v/>
      </c>
      <c r="F286" s="137" t="str">
        <f t="shared" si="30"/>
        <v/>
      </c>
      <c r="G286" s="136" t="str">
        <f t="shared" si="31"/>
        <v/>
      </c>
    </row>
    <row r="287" spans="1:7" x14ac:dyDescent="0.25">
      <c r="A287" s="134" t="str">
        <f t="shared" si="32"/>
        <v/>
      </c>
      <c r="B287" s="135" t="str">
        <f t="shared" si="33"/>
        <v/>
      </c>
      <c r="C287" s="136" t="str">
        <f t="shared" si="34"/>
        <v/>
      </c>
      <c r="D287" s="137" t="str">
        <f t="shared" si="28"/>
        <v/>
      </c>
      <c r="E287" s="137" t="str">
        <f t="shared" si="29"/>
        <v/>
      </c>
      <c r="F287" s="137" t="str">
        <f t="shared" si="30"/>
        <v/>
      </c>
      <c r="G287" s="136" t="str">
        <f t="shared" si="31"/>
        <v/>
      </c>
    </row>
    <row r="288" spans="1:7" x14ac:dyDescent="0.25">
      <c r="A288" s="134" t="str">
        <f t="shared" si="32"/>
        <v/>
      </c>
      <c r="B288" s="135" t="str">
        <f t="shared" si="33"/>
        <v/>
      </c>
      <c r="C288" s="136" t="str">
        <f t="shared" si="34"/>
        <v/>
      </c>
      <c r="D288" s="137" t="str">
        <f t="shared" si="28"/>
        <v/>
      </c>
      <c r="E288" s="137" t="str">
        <f t="shared" si="29"/>
        <v/>
      </c>
      <c r="F288" s="137" t="str">
        <f t="shared" si="30"/>
        <v/>
      </c>
      <c r="G288" s="136" t="str">
        <f t="shared" si="31"/>
        <v/>
      </c>
    </row>
    <row r="289" spans="1:7" x14ac:dyDescent="0.25">
      <c r="A289" s="134" t="str">
        <f t="shared" si="32"/>
        <v/>
      </c>
      <c r="B289" s="135" t="str">
        <f t="shared" si="33"/>
        <v/>
      </c>
      <c r="C289" s="136" t="str">
        <f t="shared" si="34"/>
        <v/>
      </c>
      <c r="D289" s="137" t="str">
        <f t="shared" si="28"/>
        <v/>
      </c>
      <c r="E289" s="137" t="str">
        <f t="shared" si="29"/>
        <v/>
      </c>
      <c r="F289" s="137" t="str">
        <f t="shared" si="30"/>
        <v/>
      </c>
      <c r="G289" s="136" t="str">
        <f t="shared" si="31"/>
        <v/>
      </c>
    </row>
    <row r="290" spans="1:7" x14ac:dyDescent="0.25">
      <c r="A290" s="134" t="str">
        <f t="shared" si="32"/>
        <v/>
      </c>
      <c r="B290" s="135" t="str">
        <f t="shared" si="33"/>
        <v/>
      </c>
      <c r="C290" s="136" t="str">
        <f t="shared" si="34"/>
        <v/>
      </c>
      <c r="D290" s="137" t="str">
        <f t="shared" si="28"/>
        <v/>
      </c>
      <c r="E290" s="137" t="str">
        <f t="shared" si="29"/>
        <v/>
      </c>
      <c r="F290" s="137" t="str">
        <f t="shared" si="30"/>
        <v/>
      </c>
      <c r="G290" s="136" t="str">
        <f t="shared" si="31"/>
        <v/>
      </c>
    </row>
    <row r="291" spans="1:7" x14ac:dyDescent="0.25">
      <c r="A291" s="134" t="str">
        <f t="shared" si="32"/>
        <v/>
      </c>
      <c r="B291" s="135" t="str">
        <f t="shared" si="33"/>
        <v/>
      </c>
      <c r="C291" s="136" t="str">
        <f t="shared" si="34"/>
        <v/>
      </c>
      <c r="D291" s="137" t="str">
        <f t="shared" si="28"/>
        <v/>
      </c>
      <c r="E291" s="137" t="str">
        <f t="shared" si="29"/>
        <v/>
      </c>
      <c r="F291" s="137" t="str">
        <f t="shared" si="30"/>
        <v/>
      </c>
      <c r="G291" s="136" t="str">
        <f t="shared" si="31"/>
        <v/>
      </c>
    </row>
    <row r="292" spans="1:7" x14ac:dyDescent="0.25">
      <c r="A292" s="134" t="str">
        <f t="shared" si="32"/>
        <v/>
      </c>
      <c r="B292" s="135" t="str">
        <f t="shared" si="33"/>
        <v/>
      </c>
      <c r="C292" s="136" t="str">
        <f t="shared" si="34"/>
        <v/>
      </c>
      <c r="D292" s="137" t="str">
        <f t="shared" si="28"/>
        <v/>
      </c>
      <c r="E292" s="137" t="str">
        <f t="shared" si="29"/>
        <v/>
      </c>
      <c r="F292" s="137" t="str">
        <f t="shared" si="30"/>
        <v/>
      </c>
      <c r="G292" s="136" t="str">
        <f t="shared" si="31"/>
        <v/>
      </c>
    </row>
    <row r="293" spans="1:7" x14ac:dyDescent="0.25">
      <c r="A293" s="134" t="str">
        <f t="shared" si="32"/>
        <v/>
      </c>
      <c r="B293" s="135" t="str">
        <f t="shared" si="33"/>
        <v/>
      </c>
      <c r="C293" s="136" t="str">
        <f t="shared" si="34"/>
        <v/>
      </c>
      <c r="D293" s="137" t="str">
        <f t="shared" si="28"/>
        <v/>
      </c>
      <c r="E293" s="137" t="str">
        <f t="shared" si="29"/>
        <v/>
      </c>
      <c r="F293" s="137" t="str">
        <f t="shared" si="30"/>
        <v/>
      </c>
      <c r="G293" s="136" t="str">
        <f t="shared" si="31"/>
        <v/>
      </c>
    </row>
    <row r="294" spans="1:7" x14ac:dyDescent="0.25">
      <c r="A294" s="134" t="str">
        <f t="shared" si="32"/>
        <v/>
      </c>
      <c r="B294" s="135" t="str">
        <f t="shared" si="33"/>
        <v/>
      </c>
      <c r="C294" s="136" t="str">
        <f t="shared" si="34"/>
        <v/>
      </c>
      <c r="D294" s="137" t="str">
        <f t="shared" si="28"/>
        <v/>
      </c>
      <c r="E294" s="137" t="str">
        <f t="shared" si="29"/>
        <v/>
      </c>
      <c r="F294" s="137" t="str">
        <f t="shared" si="30"/>
        <v/>
      </c>
      <c r="G294" s="136" t="str">
        <f t="shared" si="31"/>
        <v/>
      </c>
    </row>
    <row r="295" spans="1:7" x14ac:dyDescent="0.25">
      <c r="A295" s="134" t="str">
        <f t="shared" si="32"/>
        <v/>
      </c>
      <c r="B295" s="135" t="str">
        <f t="shared" si="33"/>
        <v/>
      </c>
      <c r="C295" s="136" t="str">
        <f t="shared" si="34"/>
        <v/>
      </c>
      <c r="D295" s="137" t="str">
        <f t="shared" si="28"/>
        <v/>
      </c>
      <c r="E295" s="137" t="str">
        <f t="shared" si="29"/>
        <v/>
      </c>
      <c r="F295" s="137" t="str">
        <f t="shared" si="30"/>
        <v/>
      </c>
      <c r="G295" s="136" t="str">
        <f t="shared" si="31"/>
        <v/>
      </c>
    </row>
    <row r="296" spans="1:7" x14ac:dyDescent="0.25">
      <c r="A296" s="134" t="str">
        <f t="shared" si="32"/>
        <v/>
      </c>
      <c r="B296" s="135" t="str">
        <f t="shared" si="33"/>
        <v/>
      </c>
      <c r="C296" s="136" t="str">
        <f t="shared" si="34"/>
        <v/>
      </c>
      <c r="D296" s="137" t="str">
        <f t="shared" si="28"/>
        <v/>
      </c>
      <c r="E296" s="137" t="str">
        <f t="shared" si="29"/>
        <v/>
      </c>
      <c r="F296" s="137" t="str">
        <f t="shared" si="30"/>
        <v/>
      </c>
      <c r="G296" s="136" t="str">
        <f t="shared" si="31"/>
        <v/>
      </c>
    </row>
    <row r="297" spans="1:7" x14ac:dyDescent="0.25">
      <c r="A297" s="134" t="str">
        <f t="shared" si="32"/>
        <v/>
      </c>
      <c r="B297" s="135" t="str">
        <f t="shared" si="33"/>
        <v/>
      </c>
      <c r="C297" s="136" t="str">
        <f t="shared" si="34"/>
        <v/>
      </c>
      <c r="D297" s="137" t="str">
        <f t="shared" si="28"/>
        <v/>
      </c>
      <c r="E297" s="137" t="str">
        <f t="shared" si="29"/>
        <v/>
      </c>
      <c r="F297" s="137" t="str">
        <f t="shared" si="30"/>
        <v/>
      </c>
      <c r="G297" s="136" t="str">
        <f t="shared" si="31"/>
        <v/>
      </c>
    </row>
    <row r="298" spans="1:7" x14ac:dyDescent="0.25">
      <c r="A298" s="134" t="str">
        <f t="shared" si="32"/>
        <v/>
      </c>
      <c r="B298" s="135" t="str">
        <f t="shared" si="33"/>
        <v/>
      </c>
      <c r="C298" s="136" t="str">
        <f t="shared" si="34"/>
        <v/>
      </c>
      <c r="D298" s="137" t="str">
        <f t="shared" si="28"/>
        <v/>
      </c>
      <c r="E298" s="137" t="str">
        <f t="shared" si="29"/>
        <v/>
      </c>
      <c r="F298" s="137" t="str">
        <f t="shared" si="30"/>
        <v/>
      </c>
      <c r="G298" s="136" t="str">
        <f t="shared" si="31"/>
        <v/>
      </c>
    </row>
    <row r="299" spans="1:7" x14ac:dyDescent="0.25">
      <c r="A299" s="134" t="str">
        <f t="shared" si="32"/>
        <v/>
      </c>
      <c r="B299" s="135" t="str">
        <f t="shared" si="33"/>
        <v/>
      </c>
      <c r="C299" s="136" t="str">
        <f t="shared" si="34"/>
        <v/>
      </c>
      <c r="D299" s="137" t="str">
        <f t="shared" si="28"/>
        <v/>
      </c>
      <c r="E299" s="137" t="str">
        <f t="shared" si="29"/>
        <v/>
      </c>
      <c r="F299" s="137" t="str">
        <f t="shared" si="30"/>
        <v/>
      </c>
      <c r="G299" s="136" t="str">
        <f t="shared" si="31"/>
        <v/>
      </c>
    </row>
    <row r="300" spans="1:7" x14ac:dyDescent="0.25">
      <c r="A300" s="134" t="str">
        <f t="shared" si="32"/>
        <v/>
      </c>
      <c r="B300" s="135" t="str">
        <f t="shared" si="33"/>
        <v/>
      </c>
      <c r="C300" s="136" t="str">
        <f t="shared" si="34"/>
        <v/>
      </c>
      <c r="D300" s="137" t="str">
        <f t="shared" si="28"/>
        <v/>
      </c>
      <c r="E300" s="137" t="str">
        <f t="shared" si="29"/>
        <v/>
      </c>
      <c r="F300" s="137" t="str">
        <f t="shared" si="30"/>
        <v/>
      </c>
      <c r="G300" s="136" t="str">
        <f t="shared" si="31"/>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D771-7BE5-4034-98C9-E74EB4D52629}">
  <dimension ref="A1:AF500"/>
  <sheetViews>
    <sheetView zoomScaleNormal="100" workbookViewId="0">
      <selection activeCell="B4" sqref="B4"/>
    </sheetView>
  </sheetViews>
  <sheetFormatPr defaultColWidth="9.140625" defaultRowHeight="15" x14ac:dyDescent="0.25"/>
  <cols>
    <col min="1" max="1" width="9.140625" style="92"/>
    <col min="2" max="2" width="7.85546875" style="92" customWidth="1"/>
    <col min="3" max="3" width="14.7109375" style="92" customWidth="1"/>
    <col min="4" max="4" width="14.28515625" style="92" customWidth="1"/>
    <col min="5" max="6" width="14.7109375" style="92" customWidth="1"/>
    <col min="7" max="7" width="14.7109375" style="154" customWidth="1"/>
    <col min="8" max="11" width="9.140625" style="92"/>
    <col min="12" max="12" width="9.140625" style="179"/>
    <col min="13" max="13" width="11.28515625" style="179" customWidth="1"/>
    <col min="14" max="14" width="18.85546875" style="179" customWidth="1"/>
    <col min="15" max="15" width="14.28515625" style="179" customWidth="1"/>
    <col min="16" max="17" width="14.7109375" style="179" customWidth="1"/>
    <col min="18" max="18" width="14.7109375" style="182" customWidth="1"/>
    <col min="19" max="25" width="9.140625" style="92"/>
    <col min="26" max="26" width="9.140625" style="173"/>
    <col min="27" max="32" width="9.140625" style="173" customWidth="1"/>
    <col min="33" max="16384" width="9.140625" style="92"/>
  </cols>
  <sheetData>
    <row r="1" spans="1:32" x14ac:dyDescent="0.25">
      <c r="A1"/>
      <c r="B1" s="90"/>
      <c r="C1" s="90"/>
      <c r="D1" s="90"/>
      <c r="E1" s="90"/>
      <c r="F1" s="90"/>
      <c r="G1" s="140"/>
      <c r="L1" s="141"/>
      <c r="M1" s="141"/>
      <c r="N1" s="141"/>
      <c r="O1" s="141"/>
      <c r="P1" s="141"/>
      <c r="Q1" s="141"/>
      <c r="R1" s="142"/>
      <c r="Z1" s="143"/>
      <c r="AA1" s="143"/>
      <c r="AB1" s="143"/>
      <c r="AC1" s="143"/>
      <c r="AD1" s="143"/>
      <c r="AE1" s="143"/>
      <c r="AF1" s="144"/>
    </row>
    <row r="2" spans="1:32" x14ac:dyDescent="0.25">
      <c r="A2" s="90"/>
      <c r="B2" s="90"/>
      <c r="C2" s="90"/>
      <c r="D2" s="90"/>
      <c r="E2" s="90"/>
      <c r="F2" s="93"/>
      <c r="G2" s="145"/>
      <c r="L2" s="141"/>
      <c r="M2" s="141"/>
      <c r="N2" s="141"/>
      <c r="O2" s="141"/>
      <c r="P2" s="141"/>
      <c r="Q2" s="146"/>
      <c r="R2" s="147"/>
      <c r="Z2" s="143"/>
      <c r="AA2" s="143"/>
      <c r="AB2" s="143"/>
      <c r="AC2" s="143"/>
      <c r="AD2" s="143"/>
      <c r="AE2" s="148"/>
      <c r="AF2" s="149"/>
    </row>
    <row r="3" spans="1:32" x14ac:dyDescent="0.25">
      <c r="A3" s="90"/>
      <c r="B3" s="90"/>
      <c r="C3" s="90"/>
      <c r="D3" s="90"/>
      <c r="E3" s="90"/>
      <c r="F3" s="93"/>
      <c r="G3" s="145"/>
      <c r="L3" s="141"/>
      <c r="M3" s="141"/>
      <c r="N3" s="141"/>
      <c r="O3" s="141"/>
      <c r="P3" s="141"/>
      <c r="Q3" s="146"/>
      <c r="R3" s="147"/>
      <c r="Z3" s="143"/>
      <c r="AA3" s="143"/>
      <c r="AB3" s="143"/>
      <c r="AC3" s="143"/>
      <c r="AD3" s="143"/>
      <c r="AE3" s="148"/>
      <c r="AF3" s="149"/>
    </row>
    <row r="4" spans="1:32" ht="21" x14ac:dyDescent="0.35">
      <c r="A4" s="90"/>
      <c r="B4" s="150" t="s">
        <v>47</v>
      </c>
      <c r="C4" s="90"/>
      <c r="D4" s="90"/>
      <c r="E4" s="151"/>
      <c r="F4" s="152" t="s">
        <v>4</v>
      </c>
      <c r="G4" s="153"/>
      <c r="K4" s="154"/>
      <c r="L4" s="141"/>
      <c r="M4" s="155" t="s">
        <v>69</v>
      </c>
      <c r="N4" s="141"/>
      <c r="O4" s="141"/>
      <c r="P4" s="146"/>
      <c r="Q4" s="156"/>
      <c r="R4" s="157"/>
      <c r="Z4" s="143"/>
      <c r="AA4" s="158"/>
      <c r="AB4" s="143"/>
      <c r="AC4" s="143"/>
      <c r="AD4" s="148"/>
      <c r="AE4" s="159"/>
      <c r="AF4" s="143"/>
    </row>
    <row r="5" spans="1:32" x14ac:dyDescent="0.25">
      <c r="A5" s="90"/>
      <c r="B5" s="90"/>
      <c r="C5" s="90"/>
      <c r="D5" s="90"/>
      <c r="E5" s="90"/>
      <c r="F5" s="136"/>
      <c r="G5" s="160"/>
      <c r="K5" s="161"/>
      <c r="L5" s="141"/>
      <c r="M5" s="141"/>
      <c r="N5" s="141"/>
      <c r="O5" s="141"/>
      <c r="P5" s="141"/>
      <c r="Q5" s="156"/>
      <c r="R5" s="157"/>
      <c r="Z5" s="143"/>
      <c r="AA5" s="143"/>
      <c r="AB5" s="143"/>
      <c r="AC5" s="143"/>
      <c r="AD5" s="143"/>
      <c r="AE5" s="159"/>
      <c r="AF5" s="143"/>
    </row>
    <row r="6" spans="1:32" x14ac:dyDescent="0.25">
      <c r="A6" s="90"/>
      <c r="B6" s="162" t="s">
        <v>50</v>
      </c>
      <c r="C6" s="163"/>
      <c r="D6" s="164"/>
      <c r="E6" s="111">
        <v>45505</v>
      </c>
      <c r="F6" s="165"/>
      <c r="G6" s="160"/>
      <c r="K6" s="166"/>
      <c r="L6" s="141"/>
      <c r="M6" s="167" t="s">
        <v>50</v>
      </c>
      <c r="N6" s="168"/>
      <c r="O6" s="169"/>
      <c r="P6" s="170">
        <f>E6</f>
        <v>45505</v>
      </c>
      <c r="Q6" s="171"/>
      <c r="R6" s="157"/>
      <c r="Z6" s="143"/>
      <c r="AA6" s="172"/>
      <c r="AB6" s="148"/>
      <c r="AD6" s="174"/>
      <c r="AE6" s="172"/>
      <c r="AF6" s="143"/>
    </row>
    <row r="7" spans="1:32" x14ac:dyDescent="0.25">
      <c r="A7" s="90"/>
      <c r="B7" s="175" t="s">
        <v>52</v>
      </c>
      <c r="C7" s="135"/>
      <c r="E7" s="176">
        <v>240</v>
      </c>
      <c r="F7" s="177" t="s">
        <v>53</v>
      </c>
      <c r="G7" s="160"/>
      <c r="K7" s="139"/>
      <c r="L7" s="141"/>
      <c r="M7" s="178" t="s">
        <v>52</v>
      </c>
      <c r="N7" s="146"/>
      <c r="P7" s="180">
        <f>E7</f>
        <v>240</v>
      </c>
      <c r="Q7" s="181" t="s">
        <v>53</v>
      </c>
      <c r="Z7" s="143"/>
      <c r="AA7" s="172"/>
      <c r="AB7" s="148"/>
      <c r="AD7" s="172"/>
      <c r="AE7" s="172"/>
    </row>
    <row r="8" spans="1:32" x14ac:dyDescent="0.25">
      <c r="A8" s="90"/>
      <c r="B8" s="175" t="s">
        <v>60</v>
      </c>
      <c r="C8" s="135"/>
      <c r="D8" s="183">
        <f>E6-1</f>
        <v>45504</v>
      </c>
      <c r="E8" s="119">
        <v>6168701.8020348269</v>
      </c>
      <c r="F8" s="177" t="s">
        <v>56</v>
      </c>
      <c r="G8" s="160"/>
      <c r="K8" s="139"/>
      <c r="L8" s="141"/>
      <c r="M8" s="178" t="s">
        <v>70</v>
      </c>
      <c r="N8" s="146"/>
      <c r="O8" s="184">
        <f>P6-1</f>
        <v>45504</v>
      </c>
      <c r="P8" s="185">
        <v>813215.88986027916</v>
      </c>
      <c r="Q8" s="181" t="s">
        <v>56</v>
      </c>
      <c r="Z8" s="143"/>
      <c r="AA8" s="172"/>
      <c r="AB8" s="148"/>
      <c r="AC8" s="186"/>
      <c r="AD8" s="187"/>
      <c r="AE8" s="172"/>
    </row>
    <row r="9" spans="1:32" x14ac:dyDescent="0.25">
      <c r="A9" s="90"/>
      <c r="B9" s="175" t="s">
        <v>61</v>
      </c>
      <c r="C9" s="135"/>
      <c r="D9" s="183">
        <f>EOMONTH(D8,E7)</f>
        <v>52809</v>
      </c>
      <c r="E9" s="119">
        <v>1190559.3809838903</v>
      </c>
      <c r="F9" s="177" t="s">
        <v>56</v>
      </c>
      <c r="G9" s="160"/>
      <c r="K9" s="139"/>
      <c r="L9" s="141"/>
      <c r="M9" s="178" t="s">
        <v>71</v>
      </c>
      <c r="N9" s="146"/>
      <c r="O9" s="184">
        <f>EOMONTH(O8,P7)</f>
        <v>52809</v>
      </c>
      <c r="P9" s="185">
        <v>0</v>
      </c>
      <c r="Q9" s="181" t="s">
        <v>56</v>
      </c>
      <c r="R9" s="188"/>
      <c r="Z9" s="143"/>
      <c r="AA9" s="172"/>
      <c r="AB9" s="148"/>
      <c r="AC9" s="186"/>
      <c r="AD9" s="187"/>
      <c r="AE9" s="172"/>
      <c r="AF9" s="189"/>
    </row>
    <row r="10" spans="1:32" x14ac:dyDescent="0.25">
      <c r="A10" s="90"/>
      <c r="B10" s="127" t="s">
        <v>73</v>
      </c>
      <c r="C10" s="128"/>
      <c r="D10" s="129"/>
      <c r="E10" s="130">
        <v>5.8000000000000003E-2</v>
      </c>
      <c r="F10" s="131"/>
      <c r="G10" s="190"/>
      <c r="K10" s="139"/>
      <c r="L10" s="141"/>
      <c r="M10" s="191" t="s">
        <v>73</v>
      </c>
      <c r="N10" s="192"/>
      <c r="O10" s="193"/>
      <c r="P10" s="194">
        <v>5.8000000000000003E-2</v>
      </c>
      <c r="Q10" s="195"/>
      <c r="R10" s="157"/>
      <c r="Z10" s="143"/>
      <c r="AA10" s="172"/>
      <c r="AB10" s="148"/>
      <c r="AD10" s="196"/>
      <c r="AE10" s="172"/>
      <c r="AF10" s="143"/>
    </row>
    <row r="11" spans="1:32" x14ac:dyDescent="0.25">
      <c r="A11" s="90"/>
      <c r="B11" s="197"/>
      <c r="C11" s="135"/>
      <c r="E11" s="198"/>
      <c r="F11" s="197"/>
      <c r="G11" s="190"/>
      <c r="K11" s="139"/>
      <c r="L11" s="141"/>
      <c r="M11" s="199"/>
      <c r="N11" s="146"/>
      <c r="P11" s="200"/>
      <c r="Q11" s="199"/>
      <c r="R11" s="157"/>
      <c r="Z11" s="143"/>
      <c r="AA11" s="172"/>
      <c r="AB11" s="148"/>
      <c r="AD11" s="201"/>
      <c r="AE11" s="172"/>
      <c r="AF11" s="143"/>
    </row>
    <row r="12" spans="1:32" x14ac:dyDescent="0.25">
      <c r="E12" s="198"/>
      <c r="K12" s="139"/>
    </row>
    <row r="13" spans="1:32" ht="15.75" thickBot="1" x14ac:dyDescent="0.3">
      <c r="A13" s="202" t="s">
        <v>62</v>
      </c>
      <c r="B13" s="202" t="s">
        <v>63</v>
      </c>
      <c r="C13" s="202" t="s">
        <v>64</v>
      </c>
      <c r="D13" s="202" t="s">
        <v>65</v>
      </c>
      <c r="E13" s="202" t="s">
        <v>66</v>
      </c>
      <c r="F13" s="202" t="s">
        <v>67</v>
      </c>
      <c r="G13" s="203" t="s">
        <v>68</v>
      </c>
      <c r="K13" s="139"/>
      <c r="L13" s="204" t="s">
        <v>62</v>
      </c>
      <c r="M13" s="204" t="s">
        <v>63</v>
      </c>
      <c r="N13" s="204" t="s">
        <v>64</v>
      </c>
      <c r="O13" s="204" t="s">
        <v>65</v>
      </c>
      <c r="P13" s="204" t="s">
        <v>66</v>
      </c>
      <c r="Q13" s="204" t="s">
        <v>67</v>
      </c>
      <c r="R13" s="205" t="s">
        <v>68</v>
      </c>
      <c r="Z13" s="206"/>
      <c r="AA13" s="206"/>
      <c r="AB13" s="206"/>
      <c r="AC13" s="206"/>
      <c r="AD13" s="206"/>
      <c r="AE13" s="206"/>
      <c r="AF13" s="206"/>
    </row>
    <row r="14" spans="1:32" x14ac:dyDescent="0.25">
      <c r="A14" s="134">
        <f>IF(B14="","",E6)</f>
        <v>45505</v>
      </c>
      <c r="B14" s="135">
        <f>IF(E6&gt;0,1,"")</f>
        <v>1</v>
      </c>
      <c r="C14" s="136">
        <f>IF(B14="","",E8)</f>
        <v>6168701.8020348269</v>
      </c>
      <c r="D14" s="137">
        <f>IF(B14="","",IPMT($E$10/12,B14,$E$7,-$E$8,$E$9,0))</f>
        <v>29815.392043168333</v>
      </c>
      <c r="E14" s="137">
        <f>IF(B14="","",PPMT($E$10/12,B14,$E$7,-$E$8,$E$9,0))</f>
        <v>11031.943544372481</v>
      </c>
      <c r="F14" s="137">
        <f>IF(B14="","",SUM(D14:E14))</f>
        <v>40847.335587540816</v>
      </c>
      <c r="G14" s="136">
        <f>IF(B14="","",SUM(C14)-SUM(E14))</f>
        <v>6157669.858490454</v>
      </c>
      <c r="K14" s="139"/>
      <c r="L14" s="207">
        <f>P6</f>
        <v>45505</v>
      </c>
      <c r="M14" s="146">
        <v>1</v>
      </c>
      <c r="N14" s="156">
        <f>P8</f>
        <v>813215.88986027916</v>
      </c>
      <c r="O14" s="208">
        <f>IPMT($P$10/12,M14,$P$7,-$P$8,$P$9)</f>
        <v>3930.5434676580162</v>
      </c>
      <c r="P14" s="208">
        <f>PPMT($P$10/12,M14,$P$7,-$P$8,$P$9)</f>
        <v>1802.1484777912976</v>
      </c>
      <c r="Q14" s="208">
        <f>SUM(O14:P14)</f>
        <v>5732.6919454493136</v>
      </c>
      <c r="R14" s="156">
        <f>N14-P14</f>
        <v>811413.74138248782</v>
      </c>
      <c r="Z14" s="209"/>
      <c r="AA14" s="148"/>
      <c r="AB14" s="159"/>
      <c r="AC14" s="210"/>
      <c r="AD14" s="211"/>
      <c r="AE14" s="211"/>
      <c r="AF14" s="211"/>
    </row>
    <row r="15" spans="1:32" x14ac:dyDescent="0.25">
      <c r="A15" s="134">
        <f>IF(B15="","",EDATE(A14,1))</f>
        <v>45536</v>
      </c>
      <c r="B15" s="135">
        <f>IF(B14="","",IF(SUM(B14)+1&lt;=$E$7,SUM(B14)+1,""))</f>
        <v>2</v>
      </c>
      <c r="C15" s="136">
        <f>IF(B15="","",G14)</f>
        <v>6157669.858490454</v>
      </c>
      <c r="D15" s="137">
        <f>IF(B15="","",IPMT($E$10/12,B15,$E$7,-$E$8,$E$9,0))</f>
        <v>29762.070982703866</v>
      </c>
      <c r="E15" s="137">
        <f>IF(B15="","",PPMT($E$10/12,B15,$E$7,-$E$8,$E$9,0))</f>
        <v>11085.26460483695</v>
      </c>
      <c r="F15" s="137">
        <f t="shared" ref="F15:F78" si="0">IF(B15="","",SUM(D15:E15))</f>
        <v>40847.335587540816</v>
      </c>
      <c r="G15" s="136">
        <f t="shared" ref="G15:G78" si="1">IF(B15="","",SUM(C15)-SUM(E15))</f>
        <v>6146584.5938856173</v>
      </c>
      <c r="K15" s="139"/>
      <c r="L15" s="207">
        <f>EDATE(L14,1)</f>
        <v>45536</v>
      </c>
      <c r="M15" s="146">
        <v>2</v>
      </c>
      <c r="N15" s="156">
        <f>R14</f>
        <v>811413.74138248782</v>
      </c>
      <c r="O15" s="208">
        <f t="shared" ref="O15:O78" si="2">IPMT($P$10/12,M15,$P$7,-$P$8,$P$9)</f>
        <v>3921.8330833486921</v>
      </c>
      <c r="P15" s="208">
        <f t="shared" ref="P15:P78" si="3">PPMT($P$10/12,M15,$P$7,-$P$8,$P$9)</f>
        <v>1810.8588621006222</v>
      </c>
      <c r="Q15" s="208">
        <f t="shared" ref="Q15:Q78" si="4">SUM(O15:P15)</f>
        <v>5732.6919454493145</v>
      </c>
      <c r="R15" s="156">
        <f t="shared" ref="R15:R72" si="5">N15-P15</f>
        <v>809602.88252038718</v>
      </c>
      <c r="Z15" s="209"/>
      <c r="AA15" s="148"/>
      <c r="AB15" s="159"/>
      <c r="AC15" s="210"/>
      <c r="AD15" s="211"/>
      <c r="AE15" s="211"/>
      <c r="AF15" s="211"/>
    </row>
    <row r="16" spans="1:32" x14ac:dyDescent="0.25">
      <c r="A16" s="134">
        <f t="shared" ref="A16:A79" si="6">IF(B16="","",EDATE(A15,1))</f>
        <v>45566</v>
      </c>
      <c r="B16" s="135">
        <f t="shared" ref="B16:B79" si="7">IF(B15="","",IF(SUM(B15)+1&lt;=$E$7,SUM(B15)+1,""))</f>
        <v>3</v>
      </c>
      <c r="C16" s="136">
        <f t="shared" ref="C16:C79" si="8">IF(B16="","",G15)</f>
        <v>6146584.5938856173</v>
      </c>
      <c r="D16" s="137">
        <f t="shared" ref="D16:D79" si="9">IF(B16="","",IPMT($E$10/12,B16,$E$7,-$E$8,$E$9,0))</f>
        <v>29708.492203780486</v>
      </c>
      <c r="E16" s="137">
        <f t="shared" ref="E16:E79" si="10">IF(B16="","",PPMT($E$10/12,B16,$E$7,-$E$8,$E$9,0))</f>
        <v>11138.843383760328</v>
      </c>
      <c r="F16" s="137">
        <f t="shared" si="0"/>
        <v>40847.335587540816</v>
      </c>
      <c r="G16" s="136">
        <f t="shared" si="1"/>
        <v>6135445.7505018571</v>
      </c>
      <c r="K16" s="139"/>
      <c r="L16" s="207">
        <f>EDATE(L15,1)</f>
        <v>45566</v>
      </c>
      <c r="M16" s="146">
        <v>3</v>
      </c>
      <c r="N16" s="156">
        <f>R15</f>
        <v>809602.88252038718</v>
      </c>
      <c r="O16" s="208">
        <f t="shared" si="2"/>
        <v>3913.080598848539</v>
      </c>
      <c r="P16" s="208">
        <f t="shared" si="3"/>
        <v>1819.6113466007753</v>
      </c>
      <c r="Q16" s="208">
        <f t="shared" si="4"/>
        <v>5732.6919454493145</v>
      </c>
      <c r="R16" s="156">
        <f t="shared" si="5"/>
        <v>807783.27117378637</v>
      </c>
      <c r="Z16" s="209"/>
      <c r="AA16" s="148"/>
      <c r="AB16" s="159"/>
      <c r="AC16" s="210"/>
      <c r="AD16" s="211"/>
      <c r="AE16" s="211"/>
      <c r="AF16" s="211"/>
    </row>
    <row r="17" spans="1:32" x14ac:dyDescent="0.25">
      <c r="A17" s="134">
        <f t="shared" si="6"/>
        <v>45597</v>
      </c>
      <c r="B17" s="135">
        <f t="shared" si="7"/>
        <v>4</v>
      </c>
      <c r="C17" s="136">
        <f t="shared" si="8"/>
        <v>6135445.7505018571</v>
      </c>
      <c r="D17" s="137">
        <f t="shared" si="9"/>
        <v>29654.654460758982</v>
      </c>
      <c r="E17" s="137">
        <f t="shared" si="10"/>
        <v>11192.681126781834</v>
      </c>
      <c r="F17" s="137">
        <f t="shared" si="0"/>
        <v>40847.335587540816</v>
      </c>
      <c r="G17" s="136">
        <f t="shared" si="1"/>
        <v>6124253.0693750754</v>
      </c>
      <c r="K17" s="139"/>
      <c r="L17" s="207">
        <f t="shared" ref="L17:L80" si="11">EDATE(L16,1)</f>
        <v>45597</v>
      </c>
      <c r="M17" s="146">
        <v>4</v>
      </c>
      <c r="N17" s="156">
        <f t="shared" ref="N17:N72" si="12">R16</f>
        <v>807783.27117378637</v>
      </c>
      <c r="O17" s="208">
        <f t="shared" si="2"/>
        <v>3904.285810673302</v>
      </c>
      <c r="P17" s="208">
        <f t="shared" si="3"/>
        <v>1828.4061347760119</v>
      </c>
      <c r="Q17" s="208">
        <f t="shared" si="4"/>
        <v>5732.6919454493136</v>
      </c>
      <c r="R17" s="156">
        <f t="shared" si="5"/>
        <v>805954.86503901042</v>
      </c>
      <c r="Z17" s="209"/>
      <c r="AA17" s="148"/>
      <c r="AB17" s="159"/>
      <c r="AC17" s="210"/>
      <c r="AD17" s="211"/>
      <c r="AE17" s="211"/>
      <c r="AF17" s="211"/>
    </row>
    <row r="18" spans="1:32" x14ac:dyDescent="0.25">
      <c r="A18" s="134">
        <f t="shared" si="6"/>
        <v>45627</v>
      </c>
      <c r="B18" s="135">
        <f t="shared" si="7"/>
        <v>5</v>
      </c>
      <c r="C18" s="136">
        <f t="shared" si="8"/>
        <v>6124253.0693750754</v>
      </c>
      <c r="D18" s="137">
        <f t="shared" si="9"/>
        <v>29600.556501979536</v>
      </c>
      <c r="E18" s="137">
        <f t="shared" si="10"/>
        <v>11246.779085561278</v>
      </c>
      <c r="F18" s="137">
        <f t="shared" si="0"/>
        <v>40847.335587540816</v>
      </c>
      <c r="G18" s="136">
        <f t="shared" si="1"/>
        <v>6113006.2902895138</v>
      </c>
      <c r="K18" s="139"/>
      <c r="L18" s="207">
        <f t="shared" si="11"/>
        <v>45627</v>
      </c>
      <c r="M18" s="146">
        <v>5</v>
      </c>
      <c r="N18" s="156">
        <f t="shared" si="12"/>
        <v>805954.86503901042</v>
      </c>
      <c r="O18" s="208">
        <f t="shared" si="2"/>
        <v>3895.4485143552183</v>
      </c>
      <c r="P18" s="208">
        <f t="shared" si="3"/>
        <v>1837.2434310940957</v>
      </c>
      <c r="Q18" s="208">
        <f t="shared" si="4"/>
        <v>5732.6919454493145</v>
      </c>
      <c r="R18" s="156">
        <f t="shared" si="5"/>
        <v>804117.62160791631</v>
      </c>
      <c r="Z18" s="209"/>
      <c r="AA18" s="148"/>
      <c r="AB18" s="159"/>
      <c r="AC18" s="210"/>
      <c r="AD18" s="211"/>
      <c r="AE18" s="211"/>
      <c r="AF18" s="211"/>
    </row>
    <row r="19" spans="1:32" x14ac:dyDescent="0.25">
      <c r="A19" s="134">
        <f t="shared" si="6"/>
        <v>45658</v>
      </c>
      <c r="B19" s="135">
        <f t="shared" si="7"/>
        <v>6</v>
      </c>
      <c r="C19" s="136">
        <f t="shared" si="8"/>
        <v>6113006.2902895138</v>
      </c>
      <c r="D19" s="137">
        <f t="shared" si="9"/>
        <v>29546.197069732654</v>
      </c>
      <c r="E19" s="137">
        <f t="shared" si="10"/>
        <v>11301.138517808158</v>
      </c>
      <c r="F19" s="137">
        <f t="shared" si="0"/>
        <v>40847.335587540816</v>
      </c>
      <c r="G19" s="136">
        <f t="shared" si="1"/>
        <v>6101705.1517717056</v>
      </c>
      <c r="K19" s="139"/>
      <c r="L19" s="207">
        <f t="shared" si="11"/>
        <v>45658</v>
      </c>
      <c r="M19" s="146">
        <v>6</v>
      </c>
      <c r="N19" s="156">
        <f t="shared" si="12"/>
        <v>804117.62160791631</v>
      </c>
      <c r="O19" s="208">
        <f t="shared" si="2"/>
        <v>3886.5685044382631</v>
      </c>
      <c r="P19" s="208">
        <f t="shared" si="3"/>
        <v>1846.1234410110505</v>
      </c>
      <c r="Q19" s="208">
        <f t="shared" si="4"/>
        <v>5732.6919454493136</v>
      </c>
      <c r="R19" s="156">
        <f t="shared" si="5"/>
        <v>802271.49816690525</v>
      </c>
      <c r="Z19" s="209"/>
      <c r="AA19" s="148"/>
      <c r="AB19" s="159"/>
      <c r="AC19" s="210"/>
      <c r="AD19" s="211"/>
      <c r="AE19" s="211"/>
      <c r="AF19" s="211"/>
    </row>
    <row r="20" spans="1:32" x14ac:dyDescent="0.25">
      <c r="A20" s="134">
        <f t="shared" si="6"/>
        <v>45689</v>
      </c>
      <c r="B20" s="135">
        <f t="shared" si="7"/>
        <v>7</v>
      </c>
      <c r="C20" s="136">
        <f t="shared" si="8"/>
        <v>6101705.1517717056</v>
      </c>
      <c r="D20" s="137">
        <f t="shared" si="9"/>
        <v>29491.574900229916</v>
      </c>
      <c r="E20" s="137">
        <f t="shared" si="10"/>
        <v>11355.7606873109</v>
      </c>
      <c r="F20" s="137">
        <f t="shared" si="0"/>
        <v>40847.335587540816</v>
      </c>
      <c r="G20" s="136">
        <f t="shared" si="1"/>
        <v>6090349.3910843944</v>
      </c>
      <c r="K20" s="139"/>
      <c r="L20" s="207">
        <f t="shared" si="11"/>
        <v>45689</v>
      </c>
      <c r="M20" s="146">
        <v>7</v>
      </c>
      <c r="N20" s="156">
        <f t="shared" si="12"/>
        <v>802271.49816690525</v>
      </c>
      <c r="O20" s="208">
        <f t="shared" si="2"/>
        <v>3877.6455744733762</v>
      </c>
      <c r="P20" s="208">
        <f t="shared" si="3"/>
        <v>1855.0463709759376</v>
      </c>
      <c r="Q20" s="208">
        <f t="shared" si="4"/>
        <v>5732.6919454493136</v>
      </c>
      <c r="R20" s="156">
        <f t="shared" si="5"/>
        <v>800416.45179592934</v>
      </c>
      <c r="Z20" s="209"/>
      <c r="AA20" s="148"/>
      <c r="AB20" s="159"/>
      <c r="AC20" s="210"/>
      <c r="AD20" s="211"/>
      <c r="AE20" s="211"/>
      <c r="AF20" s="211"/>
    </row>
    <row r="21" spans="1:32" x14ac:dyDescent="0.25">
      <c r="A21" s="134">
        <f t="shared" si="6"/>
        <v>45717</v>
      </c>
      <c r="B21" s="135">
        <f t="shared" si="7"/>
        <v>8</v>
      </c>
      <c r="C21" s="136">
        <f t="shared" si="8"/>
        <v>6090349.3910843944</v>
      </c>
      <c r="D21" s="137">
        <f t="shared" si="9"/>
        <v>29436.688723574585</v>
      </c>
      <c r="E21" s="137">
        <f t="shared" si="10"/>
        <v>11410.646863966234</v>
      </c>
      <c r="F21" s="137">
        <f t="shared" si="0"/>
        <v>40847.335587540816</v>
      </c>
      <c r="G21" s="136">
        <f t="shared" si="1"/>
        <v>6078938.7442204282</v>
      </c>
      <c r="K21" s="139"/>
      <c r="L21" s="207">
        <f>EDATE(L20,1)</f>
        <v>45717</v>
      </c>
      <c r="M21" s="146">
        <v>8</v>
      </c>
      <c r="N21" s="156">
        <f t="shared" si="12"/>
        <v>800416.45179592934</v>
      </c>
      <c r="O21" s="208">
        <f t="shared" si="2"/>
        <v>3868.6795170136597</v>
      </c>
      <c r="P21" s="208">
        <f t="shared" si="3"/>
        <v>1864.0124284356546</v>
      </c>
      <c r="Q21" s="208">
        <f t="shared" si="4"/>
        <v>5732.6919454493145</v>
      </c>
      <c r="R21" s="156">
        <f t="shared" si="5"/>
        <v>798552.43936749373</v>
      </c>
      <c r="Z21" s="209"/>
      <c r="AA21" s="148"/>
      <c r="AB21" s="159"/>
      <c r="AC21" s="210"/>
      <c r="AD21" s="211"/>
      <c r="AE21" s="211"/>
      <c r="AF21" s="211"/>
    </row>
    <row r="22" spans="1:32" x14ac:dyDescent="0.25">
      <c r="A22" s="134">
        <f t="shared" si="6"/>
        <v>45748</v>
      </c>
      <c r="B22" s="135">
        <f t="shared" si="7"/>
        <v>9</v>
      </c>
      <c r="C22" s="136">
        <f t="shared" si="8"/>
        <v>6078938.7442204282</v>
      </c>
      <c r="D22" s="137">
        <f t="shared" si="9"/>
        <v>29381.537263732076</v>
      </c>
      <c r="E22" s="137">
        <f t="shared" si="10"/>
        <v>11465.798323808738</v>
      </c>
      <c r="F22" s="137">
        <f t="shared" si="0"/>
        <v>40847.335587540816</v>
      </c>
      <c r="G22" s="136">
        <f t="shared" si="1"/>
        <v>6067472.945896619</v>
      </c>
      <c r="K22" s="139"/>
      <c r="L22" s="207">
        <f t="shared" si="11"/>
        <v>45748</v>
      </c>
      <c r="M22" s="146">
        <v>9</v>
      </c>
      <c r="N22" s="156">
        <f t="shared" si="12"/>
        <v>798552.43936749373</v>
      </c>
      <c r="O22" s="208">
        <f t="shared" si="2"/>
        <v>3859.6701236095537</v>
      </c>
      <c r="P22" s="208">
        <f t="shared" si="3"/>
        <v>1873.0218218397604</v>
      </c>
      <c r="Q22" s="208">
        <f t="shared" si="4"/>
        <v>5732.6919454493145</v>
      </c>
      <c r="R22" s="156">
        <f t="shared" si="5"/>
        <v>796679.417545654</v>
      </c>
      <c r="Z22" s="209"/>
      <c r="AA22" s="148"/>
      <c r="AB22" s="159"/>
      <c r="AC22" s="210"/>
      <c r="AD22" s="211"/>
      <c r="AE22" s="211"/>
      <c r="AF22" s="211"/>
    </row>
    <row r="23" spans="1:32" x14ac:dyDescent="0.25">
      <c r="A23" s="134">
        <f t="shared" si="6"/>
        <v>45778</v>
      </c>
      <c r="B23" s="135">
        <f t="shared" si="7"/>
        <v>10</v>
      </c>
      <c r="C23" s="136">
        <f t="shared" si="8"/>
        <v>6067472.945896619</v>
      </c>
      <c r="D23" s="137">
        <f t="shared" si="9"/>
        <v>29326.119238500334</v>
      </c>
      <c r="E23" s="137">
        <f t="shared" si="10"/>
        <v>11521.21634904048</v>
      </c>
      <c r="F23" s="137">
        <f t="shared" si="0"/>
        <v>40847.335587540816</v>
      </c>
      <c r="G23" s="136">
        <f t="shared" si="1"/>
        <v>6055951.7295475788</v>
      </c>
      <c r="K23" s="139"/>
      <c r="L23" s="207">
        <f t="shared" si="11"/>
        <v>45778</v>
      </c>
      <c r="M23" s="146">
        <v>10</v>
      </c>
      <c r="N23" s="156">
        <f t="shared" si="12"/>
        <v>796679.417545654</v>
      </c>
      <c r="O23" s="208">
        <f t="shared" si="2"/>
        <v>3850.6171848039949</v>
      </c>
      <c r="P23" s="208">
        <f t="shared" si="3"/>
        <v>1882.074760645319</v>
      </c>
      <c r="Q23" s="208">
        <f t="shared" si="4"/>
        <v>5732.6919454493136</v>
      </c>
      <c r="R23" s="156">
        <f t="shared" si="5"/>
        <v>794797.34278500872</v>
      </c>
      <c r="Z23" s="209"/>
      <c r="AA23" s="148"/>
      <c r="AB23" s="159"/>
      <c r="AC23" s="210"/>
      <c r="AD23" s="211"/>
      <c r="AE23" s="211"/>
      <c r="AF23" s="211"/>
    </row>
    <row r="24" spans="1:32" x14ac:dyDescent="0.25">
      <c r="A24" s="134">
        <f t="shared" si="6"/>
        <v>45809</v>
      </c>
      <c r="B24" s="135">
        <f t="shared" si="7"/>
        <v>11</v>
      </c>
      <c r="C24" s="136">
        <f t="shared" si="8"/>
        <v>6055951.7295475788</v>
      </c>
      <c r="D24" s="137">
        <f t="shared" si="9"/>
        <v>29270.433359479972</v>
      </c>
      <c r="E24" s="137">
        <f t="shared" si="10"/>
        <v>11576.902228060844</v>
      </c>
      <c r="F24" s="137">
        <f t="shared" si="0"/>
        <v>40847.335587540816</v>
      </c>
      <c r="G24" s="136">
        <f t="shared" si="1"/>
        <v>6044374.8273195177</v>
      </c>
      <c r="L24" s="207">
        <f t="shared" si="11"/>
        <v>45809</v>
      </c>
      <c r="M24" s="146">
        <v>11</v>
      </c>
      <c r="N24" s="156">
        <f t="shared" si="12"/>
        <v>794797.34278500872</v>
      </c>
      <c r="O24" s="208">
        <f t="shared" si="2"/>
        <v>3841.5204901275424</v>
      </c>
      <c r="P24" s="208">
        <f t="shared" si="3"/>
        <v>1891.1714553217716</v>
      </c>
      <c r="Q24" s="208">
        <f t="shared" si="4"/>
        <v>5732.6919454493145</v>
      </c>
      <c r="R24" s="156">
        <f t="shared" si="5"/>
        <v>792906.171329687</v>
      </c>
      <c r="Z24" s="209"/>
      <c r="AA24" s="148"/>
      <c r="AB24" s="159"/>
      <c r="AC24" s="210"/>
      <c r="AD24" s="211"/>
      <c r="AE24" s="211"/>
      <c r="AF24" s="211"/>
    </row>
    <row r="25" spans="1:32" x14ac:dyDescent="0.25">
      <c r="A25" s="134">
        <f t="shared" si="6"/>
        <v>45839</v>
      </c>
      <c r="B25" s="135">
        <f t="shared" si="7"/>
        <v>12</v>
      </c>
      <c r="C25" s="136">
        <f t="shared" si="8"/>
        <v>6044374.8273195177</v>
      </c>
      <c r="D25" s="137">
        <f t="shared" si="9"/>
        <v>29214.478332044346</v>
      </c>
      <c r="E25" s="137">
        <f t="shared" si="10"/>
        <v>11632.85725549647</v>
      </c>
      <c r="F25" s="137">
        <f t="shared" si="0"/>
        <v>40847.335587540816</v>
      </c>
      <c r="G25" s="136">
        <f t="shared" si="1"/>
        <v>6032741.9700640216</v>
      </c>
      <c r="L25" s="207">
        <f t="shared" si="11"/>
        <v>45839</v>
      </c>
      <c r="M25" s="146">
        <v>12</v>
      </c>
      <c r="N25" s="156">
        <f t="shared" si="12"/>
        <v>792906.171329687</v>
      </c>
      <c r="O25" s="208">
        <f t="shared" si="2"/>
        <v>3832.3798280934875</v>
      </c>
      <c r="P25" s="208">
        <f t="shared" si="3"/>
        <v>1900.3121173558268</v>
      </c>
      <c r="Q25" s="208">
        <f t="shared" si="4"/>
        <v>5732.6919454493145</v>
      </c>
      <c r="R25" s="156">
        <f t="shared" si="5"/>
        <v>791005.85921233112</v>
      </c>
      <c r="Z25" s="209"/>
      <c r="AA25" s="148"/>
      <c r="AB25" s="159"/>
      <c r="AC25" s="210"/>
      <c r="AD25" s="211"/>
      <c r="AE25" s="211"/>
      <c r="AF25" s="211"/>
    </row>
    <row r="26" spans="1:32" x14ac:dyDescent="0.25">
      <c r="A26" s="134">
        <f t="shared" si="6"/>
        <v>45870</v>
      </c>
      <c r="B26" s="135">
        <f t="shared" si="7"/>
        <v>13</v>
      </c>
      <c r="C26" s="136">
        <f t="shared" si="8"/>
        <v>6032741.9700640216</v>
      </c>
      <c r="D26" s="137">
        <f t="shared" si="9"/>
        <v>29158.252855309445</v>
      </c>
      <c r="E26" s="137">
        <f t="shared" si="10"/>
        <v>11689.082732231373</v>
      </c>
      <c r="F26" s="137">
        <f t="shared" si="0"/>
        <v>40847.335587540816</v>
      </c>
      <c r="G26" s="136">
        <f t="shared" si="1"/>
        <v>6021052.8873317903</v>
      </c>
      <c r="L26" s="207">
        <f t="shared" si="11"/>
        <v>45870</v>
      </c>
      <c r="M26" s="146">
        <v>13</v>
      </c>
      <c r="N26" s="156">
        <f t="shared" si="12"/>
        <v>791005.85921233112</v>
      </c>
      <c r="O26" s="208">
        <f t="shared" si="2"/>
        <v>3823.1949861929334</v>
      </c>
      <c r="P26" s="208">
        <f t="shared" si="3"/>
        <v>1909.49695925638</v>
      </c>
      <c r="Q26" s="208">
        <f t="shared" si="4"/>
        <v>5732.6919454493136</v>
      </c>
      <c r="R26" s="156">
        <f t="shared" si="5"/>
        <v>789096.36225307477</v>
      </c>
      <c r="Z26" s="209"/>
      <c r="AA26" s="148"/>
      <c r="AB26" s="159"/>
      <c r="AC26" s="210"/>
      <c r="AD26" s="211"/>
      <c r="AE26" s="211"/>
      <c r="AF26" s="211"/>
    </row>
    <row r="27" spans="1:32" x14ac:dyDescent="0.25">
      <c r="A27" s="134">
        <f t="shared" si="6"/>
        <v>45901</v>
      </c>
      <c r="B27" s="135">
        <f t="shared" si="7"/>
        <v>14</v>
      </c>
      <c r="C27" s="136">
        <f t="shared" si="8"/>
        <v>6021052.8873317903</v>
      </c>
      <c r="D27" s="137">
        <f t="shared" si="9"/>
        <v>29101.755622103658</v>
      </c>
      <c r="E27" s="137">
        <f t="shared" si="10"/>
        <v>11745.579965437157</v>
      </c>
      <c r="F27" s="137">
        <f t="shared" si="0"/>
        <v>40847.335587540816</v>
      </c>
      <c r="G27" s="136">
        <f t="shared" si="1"/>
        <v>6009307.3073663535</v>
      </c>
      <c r="L27" s="207">
        <f t="shared" si="11"/>
        <v>45901</v>
      </c>
      <c r="M27" s="146">
        <v>14</v>
      </c>
      <c r="N27" s="156">
        <f t="shared" si="12"/>
        <v>789096.36225307477</v>
      </c>
      <c r="O27" s="208">
        <f t="shared" si="2"/>
        <v>3813.9657508898608</v>
      </c>
      <c r="P27" s="208">
        <f t="shared" si="3"/>
        <v>1918.7261945594528</v>
      </c>
      <c r="Q27" s="208">
        <f t="shared" si="4"/>
        <v>5732.6919454493136</v>
      </c>
      <c r="R27" s="156">
        <f t="shared" si="5"/>
        <v>787177.63605851529</v>
      </c>
      <c r="Z27" s="209"/>
      <c r="AA27" s="148"/>
      <c r="AB27" s="159"/>
      <c r="AC27" s="210"/>
      <c r="AD27" s="211"/>
      <c r="AE27" s="211"/>
      <c r="AF27" s="211"/>
    </row>
    <row r="28" spans="1:32" x14ac:dyDescent="0.25">
      <c r="A28" s="134">
        <f t="shared" si="6"/>
        <v>45931</v>
      </c>
      <c r="B28" s="135">
        <f t="shared" si="7"/>
        <v>15</v>
      </c>
      <c r="C28" s="136">
        <f t="shared" si="8"/>
        <v>6009307.3073663535</v>
      </c>
      <c r="D28" s="137">
        <f t="shared" si="9"/>
        <v>29044.985318937383</v>
      </c>
      <c r="E28" s="137">
        <f t="shared" si="10"/>
        <v>11802.350268603435</v>
      </c>
      <c r="F28" s="137">
        <f t="shared" si="0"/>
        <v>40847.335587540816</v>
      </c>
      <c r="G28" s="136">
        <f t="shared" si="1"/>
        <v>5997504.9570977502</v>
      </c>
      <c r="L28" s="207">
        <f t="shared" si="11"/>
        <v>45931</v>
      </c>
      <c r="M28" s="146">
        <v>15</v>
      </c>
      <c r="N28" s="156">
        <f t="shared" si="12"/>
        <v>787177.63605851529</v>
      </c>
      <c r="O28" s="208">
        <f t="shared" si="2"/>
        <v>3804.6919076161576</v>
      </c>
      <c r="P28" s="208">
        <f t="shared" si="3"/>
        <v>1928.0000378331567</v>
      </c>
      <c r="Q28" s="208">
        <f t="shared" si="4"/>
        <v>5732.6919454493145</v>
      </c>
      <c r="R28" s="156">
        <f t="shared" si="5"/>
        <v>785249.63602068217</v>
      </c>
      <c r="Z28" s="209"/>
      <c r="AA28" s="148"/>
      <c r="AB28" s="159"/>
      <c r="AC28" s="210"/>
      <c r="AD28" s="211"/>
      <c r="AE28" s="211"/>
      <c r="AF28" s="211"/>
    </row>
    <row r="29" spans="1:32" x14ac:dyDescent="0.25">
      <c r="A29" s="134">
        <f t="shared" si="6"/>
        <v>45962</v>
      </c>
      <c r="B29" s="135">
        <f t="shared" si="7"/>
        <v>16</v>
      </c>
      <c r="C29" s="136">
        <f t="shared" si="8"/>
        <v>5997504.9570977502</v>
      </c>
      <c r="D29" s="137">
        <f t="shared" si="9"/>
        <v>28987.940625972464</v>
      </c>
      <c r="E29" s="137">
        <f t="shared" si="10"/>
        <v>11859.394961568349</v>
      </c>
      <c r="F29" s="137">
        <f t="shared" si="0"/>
        <v>40847.335587540816</v>
      </c>
      <c r="G29" s="136">
        <f t="shared" si="1"/>
        <v>5985645.5621361816</v>
      </c>
      <c r="L29" s="207">
        <f t="shared" si="11"/>
        <v>45962</v>
      </c>
      <c r="M29" s="146">
        <v>16</v>
      </c>
      <c r="N29" s="156">
        <f t="shared" si="12"/>
        <v>785249.63602068217</v>
      </c>
      <c r="O29" s="208">
        <f t="shared" si="2"/>
        <v>3795.3732407666307</v>
      </c>
      <c r="P29" s="208">
        <f t="shared" si="3"/>
        <v>1937.3187046826831</v>
      </c>
      <c r="Q29" s="208">
        <f t="shared" si="4"/>
        <v>5732.6919454493136</v>
      </c>
      <c r="R29" s="156">
        <f t="shared" si="5"/>
        <v>783312.31731599953</v>
      </c>
      <c r="Z29" s="209"/>
      <c r="AA29" s="148"/>
      <c r="AB29" s="159"/>
      <c r="AC29" s="210"/>
      <c r="AD29" s="211"/>
      <c r="AE29" s="211"/>
      <c r="AF29" s="211"/>
    </row>
    <row r="30" spans="1:32" x14ac:dyDescent="0.25">
      <c r="A30" s="134">
        <f t="shared" si="6"/>
        <v>45992</v>
      </c>
      <c r="B30" s="135">
        <f t="shared" si="7"/>
        <v>17</v>
      </c>
      <c r="C30" s="136">
        <f t="shared" si="8"/>
        <v>5985645.5621361816</v>
      </c>
      <c r="D30" s="137">
        <f t="shared" si="9"/>
        <v>28930.620216991552</v>
      </c>
      <c r="E30" s="137">
        <f t="shared" si="10"/>
        <v>11916.715370549264</v>
      </c>
      <c r="F30" s="137">
        <f t="shared" si="0"/>
        <v>40847.335587540816</v>
      </c>
      <c r="G30" s="136">
        <f t="shared" si="1"/>
        <v>5973728.8467656327</v>
      </c>
      <c r="L30" s="207">
        <f t="shared" si="11"/>
        <v>45992</v>
      </c>
      <c r="M30" s="146">
        <v>17</v>
      </c>
      <c r="N30" s="156">
        <f t="shared" si="12"/>
        <v>783312.31731599953</v>
      </c>
      <c r="O30" s="208">
        <f t="shared" si="2"/>
        <v>3786.0095336939976</v>
      </c>
      <c r="P30" s="208">
        <f t="shared" si="3"/>
        <v>1946.682411755316</v>
      </c>
      <c r="Q30" s="208">
        <f t="shared" si="4"/>
        <v>5732.6919454493136</v>
      </c>
      <c r="R30" s="156">
        <f t="shared" si="5"/>
        <v>781365.63490424422</v>
      </c>
      <c r="Z30" s="209"/>
      <c r="AA30" s="148"/>
      <c r="AB30" s="159"/>
      <c r="AC30" s="210"/>
      <c r="AD30" s="211"/>
      <c r="AE30" s="211"/>
      <c r="AF30" s="211"/>
    </row>
    <row r="31" spans="1:32" x14ac:dyDescent="0.25">
      <c r="A31" s="134">
        <f t="shared" si="6"/>
        <v>46023</v>
      </c>
      <c r="B31" s="135">
        <f t="shared" si="7"/>
        <v>18</v>
      </c>
      <c r="C31" s="136">
        <f t="shared" si="8"/>
        <v>5973728.8467656327</v>
      </c>
      <c r="D31" s="137">
        <f t="shared" si="9"/>
        <v>28873.022759367232</v>
      </c>
      <c r="E31" s="137">
        <f t="shared" si="10"/>
        <v>11974.312828173584</v>
      </c>
      <c r="F31" s="137">
        <f t="shared" si="0"/>
        <v>40847.335587540816</v>
      </c>
      <c r="G31" s="136">
        <f t="shared" si="1"/>
        <v>5961754.5339374589</v>
      </c>
      <c r="L31" s="207">
        <f t="shared" si="11"/>
        <v>46023</v>
      </c>
      <c r="M31" s="146">
        <v>18</v>
      </c>
      <c r="N31" s="156">
        <f t="shared" si="12"/>
        <v>781365.63490424422</v>
      </c>
      <c r="O31" s="208">
        <f t="shared" si="2"/>
        <v>3776.6005687038473</v>
      </c>
      <c r="P31" s="208">
        <f t="shared" si="3"/>
        <v>1956.0913767454667</v>
      </c>
      <c r="Q31" s="208">
        <f t="shared" si="4"/>
        <v>5732.6919454493145</v>
      </c>
      <c r="R31" s="156">
        <f t="shared" si="5"/>
        <v>779409.54352749872</v>
      </c>
      <c r="Z31" s="209"/>
      <c r="AA31" s="148"/>
      <c r="AB31" s="159"/>
      <c r="AC31" s="210"/>
      <c r="AD31" s="211"/>
      <c r="AE31" s="211"/>
      <c r="AF31" s="211"/>
    </row>
    <row r="32" spans="1:32" x14ac:dyDescent="0.25">
      <c r="A32" s="134">
        <f t="shared" si="6"/>
        <v>46054</v>
      </c>
      <c r="B32" s="135">
        <f t="shared" si="7"/>
        <v>19</v>
      </c>
      <c r="C32" s="136">
        <f t="shared" si="8"/>
        <v>5961754.5339374589</v>
      </c>
      <c r="D32" s="137">
        <f t="shared" si="9"/>
        <v>28815.146914031058</v>
      </c>
      <c r="E32" s="137">
        <f t="shared" si="10"/>
        <v>12032.18867350976</v>
      </c>
      <c r="F32" s="137">
        <f t="shared" si="0"/>
        <v>40847.335587540816</v>
      </c>
      <c r="G32" s="136">
        <f t="shared" si="1"/>
        <v>5949722.3452639487</v>
      </c>
      <c r="L32" s="207">
        <f t="shared" si="11"/>
        <v>46054</v>
      </c>
      <c r="M32" s="146">
        <v>19</v>
      </c>
      <c r="N32" s="156">
        <f t="shared" si="12"/>
        <v>779409.54352749872</v>
      </c>
      <c r="O32" s="208">
        <f t="shared" si="2"/>
        <v>3767.1461270495774</v>
      </c>
      <c r="P32" s="208">
        <f t="shared" si="3"/>
        <v>1965.5458183997366</v>
      </c>
      <c r="Q32" s="208">
        <f t="shared" si="4"/>
        <v>5732.6919454493145</v>
      </c>
      <c r="R32" s="156">
        <f t="shared" si="5"/>
        <v>777443.99770909897</v>
      </c>
      <c r="Z32" s="209"/>
      <c r="AA32" s="148"/>
      <c r="AB32" s="159"/>
      <c r="AC32" s="210"/>
      <c r="AD32" s="211"/>
      <c r="AE32" s="211"/>
      <c r="AF32" s="211"/>
    </row>
    <row r="33" spans="1:32" x14ac:dyDescent="0.25">
      <c r="A33" s="134">
        <f t="shared" si="6"/>
        <v>46082</v>
      </c>
      <c r="B33" s="135">
        <f t="shared" si="7"/>
        <v>20</v>
      </c>
      <c r="C33" s="136">
        <f t="shared" si="8"/>
        <v>5949722.3452639487</v>
      </c>
      <c r="D33" s="137">
        <f t="shared" si="9"/>
        <v>28756.991335442428</v>
      </c>
      <c r="E33" s="137">
        <f t="shared" si="10"/>
        <v>12090.34425209839</v>
      </c>
      <c r="F33" s="137">
        <f t="shared" si="0"/>
        <v>40847.335587540816</v>
      </c>
      <c r="G33" s="136">
        <f t="shared" si="1"/>
        <v>5937632.0010118503</v>
      </c>
      <c r="L33" s="207">
        <f t="shared" si="11"/>
        <v>46082</v>
      </c>
      <c r="M33" s="146">
        <v>20</v>
      </c>
      <c r="N33" s="156">
        <f t="shared" si="12"/>
        <v>777443.99770909897</v>
      </c>
      <c r="O33" s="208">
        <f t="shared" si="2"/>
        <v>3757.6459889273119</v>
      </c>
      <c r="P33" s="208">
        <f t="shared" si="3"/>
        <v>1975.0459565220021</v>
      </c>
      <c r="Q33" s="208">
        <f t="shared" si="4"/>
        <v>5732.6919454493145</v>
      </c>
      <c r="R33" s="156">
        <f t="shared" si="5"/>
        <v>775468.95175257698</v>
      </c>
      <c r="Z33" s="209"/>
      <c r="AA33" s="148"/>
      <c r="AB33" s="159"/>
      <c r="AC33" s="210"/>
      <c r="AD33" s="211"/>
      <c r="AE33" s="211"/>
      <c r="AF33" s="211"/>
    </row>
    <row r="34" spans="1:32" x14ac:dyDescent="0.25">
      <c r="A34" s="134">
        <f t="shared" si="6"/>
        <v>46113</v>
      </c>
      <c r="B34" s="135">
        <f t="shared" si="7"/>
        <v>21</v>
      </c>
      <c r="C34" s="136">
        <f t="shared" si="8"/>
        <v>5937632.0010118503</v>
      </c>
      <c r="D34" s="137">
        <f t="shared" si="9"/>
        <v>28698.554671557285</v>
      </c>
      <c r="E34" s="137">
        <f t="shared" si="10"/>
        <v>12148.780915983531</v>
      </c>
      <c r="F34" s="137">
        <f t="shared" si="0"/>
        <v>40847.335587540816</v>
      </c>
      <c r="G34" s="136">
        <f t="shared" si="1"/>
        <v>5925483.2200958664</v>
      </c>
      <c r="L34" s="207">
        <f t="shared" si="11"/>
        <v>46113</v>
      </c>
      <c r="M34" s="146">
        <v>21</v>
      </c>
      <c r="N34" s="156">
        <f t="shared" si="12"/>
        <v>775468.95175257698</v>
      </c>
      <c r="O34" s="208">
        <f t="shared" si="2"/>
        <v>3748.0999334707894</v>
      </c>
      <c r="P34" s="208">
        <f t="shared" si="3"/>
        <v>1984.5920119785251</v>
      </c>
      <c r="Q34" s="208">
        <f t="shared" si="4"/>
        <v>5732.6919454493145</v>
      </c>
      <c r="R34" s="156">
        <f t="shared" si="5"/>
        <v>773484.35974059848</v>
      </c>
      <c r="Z34" s="209"/>
      <c r="AA34" s="148"/>
      <c r="AB34" s="159"/>
      <c r="AC34" s="210"/>
      <c r="AD34" s="211"/>
      <c r="AE34" s="211"/>
      <c r="AF34" s="211"/>
    </row>
    <row r="35" spans="1:32" x14ac:dyDescent="0.25">
      <c r="A35" s="134">
        <f t="shared" si="6"/>
        <v>46143</v>
      </c>
      <c r="B35" s="135">
        <f t="shared" si="7"/>
        <v>22</v>
      </c>
      <c r="C35" s="136">
        <f t="shared" si="8"/>
        <v>5925483.2200958664</v>
      </c>
      <c r="D35" s="137">
        <f t="shared" si="9"/>
        <v>28639.835563796696</v>
      </c>
      <c r="E35" s="137">
        <f t="shared" si="10"/>
        <v>12207.500023744118</v>
      </c>
      <c r="F35" s="137">
        <f t="shared" si="0"/>
        <v>40847.335587540816</v>
      </c>
      <c r="G35" s="136">
        <f t="shared" si="1"/>
        <v>5913275.7200721223</v>
      </c>
      <c r="L35" s="207">
        <f t="shared" si="11"/>
        <v>46143</v>
      </c>
      <c r="M35" s="146">
        <v>22</v>
      </c>
      <c r="N35" s="156">
        <f t="shared" si="12"/>
        <v>773484.35974059848</v>
      </c>
      <c r="O35" s="208">
        <f t="shared" si="2"/>
        <v>3738.5077387462261</v>
      </c>
      <c r="P35" s="208">
        <f t="shared" si="3"/>
        <v>1994.184206703088</v>
      </c>
      <c r="Q35" s="208">
        <f t="shared" si="4"/>
        <v>5732.6919454493145</v>
      </c>
      <c r="R35" s="156">
        <f t="shared" si="5"/>
        <v>771490.17553389538</v>
      </c>
      <c r="Z35" s="209"/>
      <c r="AA35" s="148"/>
      <c r="AB35" s="159"/>
      <c r="AC35" s="210"/>
      <c r="AD35" s="211"/>
      <c r="AE35" s="211"/>
      <c r="AF35" s="211"/>
    </row>
    <row r="36" spans="1:32" x14ac:dyDescent="0.25">
      <c r="A36" s="134">
        <f t="shared" si="6"/>
        <v>46174</v>
      </c>
      <c r="B36" s="135">
        <f t="shared" si="7"/>
        <v>23</v>
      </c>
      <c r="C36" s="136">
        <f t="shared" si="8"/>
        <v>5913275.7200721223</v>
      </c>
      <c r="D36" s="137">
        <f t="shared" si="9"/>
        <v>28580.832647015268</v>
      </c>
      <c r="E36" s="137">
        <f t="shared" si="10"/>
        <v>12266.50294052555</v>
      </c>
      <c r="F36" s="137">
        <f t="shared" si="0"/>
        <v>40847.335587540816</v>
      </c>
      <c r="G36" s="136">
        <f t="shared" si="1"/>
        <v>5901009.217131597</v>
      </c>
      <c r="L36" s="207">
        <f t="shared" si="11"/>
        <v>46174</v>
      </c>
      <c r="M36" s="146">
        <v>23</v>
      </c>
      <c r="N36" s="156">
        <f t="shared" si="12"/>
        <v>771490.17553389538</v>
      </c>
      <c r="O36" s="208">
        <f t="shared" si="2"/>
        <v>3728.8691817471613</v>
      </c>
      <c r="P36" s="208">
        <f t="shared" si="3"/>
        <v>2003.8227637021532</v>
      </c>
      <c r="Q36" s="208">
        <f t="shared" si="4"/>
        <v>5732.6919454493145</v>
      </c>
      <c r="R36" s="156">
        <f t="shared" si="5"/>
        <v>769486.35277019325</v>
      </c>
      <c r="Z36" s="209"/>
      <c r="AA36" s="148"/>
      <c r="AB36" s="159"/>
      <c r="AC36" s="210"/>
      <c r="AD36" s="211"/>
      <c r="AE36" s="211"/>
      <c r="AF36" s="211"/>
    </row>
    <row r="37" spans="1:32" x14ac:dyDescent="0.25">
      <c r="A37" s="134">
        <f t="shared" si="6"/>
        <v>46204</v>
      </c>
      <c r="B37" s="135">
        <f t="shared" si="7"/>
        <v>24</v>
      </c>
      <c r="C37" s="136">
        <f t="shared" si="8"/>
        <v>5901009.217131597</v>
      </c>
      <c r="D37" s="137">
        <f t="shared" si="9"/>
        <v>28521.544549469392</v>
      </c>
      <c r="E37" s="137">
        <f t="shared" si="10"/>
        <v>12325.791038071422</v>
      </c>
      <c r="F37" s="137">
        <f t="shared" si="0"/>
        <v>40847.335587540816</v>
      </c>
      <c r="G37" s="136">
        <f t="shared" si="1"/>
        <v>5888683.4260935253</v>
      </c>
      <c r="L37" s="207">
        <f t="shared" si="11"/>
        <v>46204</v>
      </c>
      <c r="M37" s="146">
        <v>24</v>
      </c>
      <c r="N37" s="156">
        <f t="shared" si="12"/>
        <v>769486.35277019325</v>
      </c>
      <c r="O37" s="208">
        <f t="shared" si="2"/>
        <v>3719.1840383892668</v>
      </c>
      <c r="P37" s="208">
        <f t="shared" si="3"/>
        <v>2013.5079070600468</v>
      </c>
      <c r="Q37" s="208">
        <f t="shared" si="4"/>
        <v>5732.6919454493136</v>
      </c>
      <c r="R37" s="156">
        <f t="shared" si="5"/>
        <v>767472.84486313316</v>
      </c>
      <c r="Z37" s="209"/>
      <c r="AA37" s="148"/>
      <c r="AB37" s="159"/>
      <c r="AC37" s="210"/>
      <c r="AD37" s="211"/>
      <c r="AE37" s="211"/>
      <c r="AF37" s="211"/>
    </row>
    <row r="38" spans="1:32" x14ac:dyDescent="0.25">
      <c r="A38" s="134">
        <f t="shared" si="6"/>
        <v>46235</v>
      </c>
      <c r="B38" s="135">
        <f t="shared" si="7"/>
        <v>25</v>
      </c>
      <c r="C38" s="136">
        <f t="shared" si="8"/>
        <v>5888683.4260935253</v>
      </c>
      <c r="D38" s="137">
        <f t="shared" si="9"/>
        <v>28461.969892785379</v>
      </c>
      <c r="E38" s="137">
        <f t="shared" si="10"/>
        <v>12385.365694755434</v>
      </c>
      <c r="F38" s="137">
        <f t="shared" si="0"/>
        <v>40847.335587540816</v>
      </c>
      <c r="G38" s="136">
        <f t="shared" si="1"/>
        <v>5876298.0603987696</v>
      </c>
      <c r="L38" s="207">
        <f t="shared" si="11"/>
        <v>46235</v>
      </c>
      <c r="M38" s="146">
        <v>25</v>
      </c>
      <c r="N38" s="156">
        <f t="shared" si="12"/>
        <v>767472.84486313316</v>
      </c>
      <c r="O38" s="208">
        <f t="shared" si="2"/>
        <v>3709.452083505143</v>
      </c>
      <c r="P38" s="208">
        <f t="shared" si="3"/>
        <v>2023.2398619441703</v>
      </c>
      <c r="Q38" s="208">
        <f t="shared" si="4"/>
        <v>5732.6919454493136</v>
      </c>
      <c r="R38" s="156">
        <f t="shared" si="5"/>
        <v>765449.60500118893</v>
      </c>
      <c r="Z38" s="209"/>
      <c r="AA38" s="148"/>
      <c r="AB38" s="159"/>
      <c r="AC38" s="210"/>
      <c r="AD38" s="211"/>
      <c r="AE38" s="211"/>
      <c r="AF38" s="211"/>
    </row>
    <row r="39" spans="1:32" x14ac:dyDescent="0.25">
      <c r="A39" s="134">
        <f t="shared" si="6"/>
        <v>46266</v>
      </c>
      <c r="B39" s="135">
        <f t="shared" si="7"/>
        <v>26</v>
      </c>
      <c r="C39" s="136">
        <f t="shared" si="8"/>
        <v>5876298.0603987696</v>
      </c>
      <c r="D39" s="137">
        <f t="shared" si="9"/>
        <v>28402.107291927397</v>
      </c>
      <c r="E39" s="137">
        <f t="shared" si="10"/>
        <v>12445.228295613419</v>
      </c>
      <c r="F39" s="137">
        <f t="shared" si="0"/>
        <v>40847.335587540816</v>
      </c>
      <c r="G39" s="136">
        <f t="shared" si="1"/>
        <v>5863852.8321031565</v>
      </c>
      <c r="L39" s="207">
        <f t="shared" si="11"/>
        <v>46266</v>
      </c>
      <c r="M39" s="146">
        <v>26</v>
      </c>
      <c r="N39" s="156">
        <f t="shared" si="12"/>
        <v>765449.60500118893</v>
      </c>
      <c r="O39" s="208">
        <f t="shared" si="2"/>
        <v>3699.67309083908</v>
      </c>
      <c r="P39" s="208">
        <f t="shared" si="3"/>
        <v>2033.0188546102338</v>
      </c>
      <c r="Q39" s="208">
        <f t="shared" si="4"/>
        <v>5732.6919454493136</v>
      </c>
      <c r="R39" s="156">
        <f t="shared" si="5"/>
        <v>763416.58614657866</v>
      </c>
      <c r="Z39" s="209"/>
      <c r="AA39" s="148"/>
      <c r="AB39" s="159"/>
      <c r="AC39" s="210"/>
      <c r="AD39" s="211"/>
      <c r="AE39" s="211"/>
      <c r="AF39" s="211"/>
    </row>
    <row r="40" spans="1:32" x14ac:dyDescent="0.25">
      <c r="A40" s="134">
        <f t="shared" si="6"/>
        <v>46296</v>
      </c>
      <c r="B40" s="135">
        <f t="shared" si="7"/>
        <v>27</v>
      </c>
      <c r="C40" s="136">
        <f t="shared" si="8"/>
        <v>5863852.8321031565</v>
      </c>
      <c r="D40" s="137">
        <f t="shared" si="9"/>
        <v>28341.955355165261</v>
      </c>
      <c r="E40" s="137">
        <f t="shared" si="10"/>
        <v>12505.380232375552</v>
      </c>
      <c r="F40" s="137">
        <f t="shared" si="0"/>
        <v>40847.335587540816</v>
      </c>
      <c r="G40" s="136">
        <f t="shared" si="1"/>
        <v>5851347.4518707814</v>
      </c>
      <c r="L40" s="207">
        <f t="shared" si="11"/>
        <v>46296</v>
      </c>
      <c r="M40" s="146">
        <v>27</v>
      </c>
      <c r="N40" s="156">
        <f t="shared" si="12"/>
        <v>763416.58614657866</v>
      </c>
      <c r="O40" s="208">
        <f t="shared" si="2"/>
        <v>3689.8468330417973</v>
      </c>
      <c r="P40" s="208">
        <f t="shared" si="3"/>
        <v>2042.8451124075168</v>
      </c>
      <c r="Q40" s="208">
        <f t="shared" si="4"/>
        <v>5732.6919454493145</v>
      </c>
      <c r="R40" s="156">
        <f t="shared" si="5"/>
        <v>761373.74103417119</v>
      </c>
      <c r="Z40" s="209"/>
      <c r="AA40" s="148"/>
      <c r="AB40" s="159"/>
      <c r="AC40" s="210"/>
      <c r="AD40" s="211"/>
      <c r="AE40" s="211"/>
      <c r="AF40" s="211"/>
    </row>
    <row r="41" spans="1:32" x14ac:dyDescent="0.25">
      <c r="A41" s="134">
        <f t="shared" si="6"/>
        <v>46327</v>
      </c>
      <c r="B41" s="135">
        <f t="shared" si="7"/>
        <v>28</v>
      </c>
      <c r="C41" s="136">
        <f t="shared" si="8"/>
        <v>5851347.4518707814</v>
      </c>
      <c r="D41" s="137">
        <f t="shared" si="9"/>
        <v>28281.512684042122</v>
      </c>
      <c r="E41" s="137">
        <f t="shared" si="10"/>
        <v>12565.822903498696</v>
      </c>
      <c r="F41" s="137">
        <f t="shared" si="0"/>
        <v>40847.335587540816</v>
      </c>
      <c r="G41" s="136">
        <f t="shared" si="1"/>
        <v>5838781.6289672824</v>
      </c>
      <c r="L41" s="207">
        <f t="shared" si="11"/>
        <v>46327</v>
      </c>
      <c r="M41" s="146">
        <v>28</v>
      </c>
      <c r="N41" s="156">
        <f t="shared" si="12"/>
        <v>761373.74103417119</v>
      </c>
      <c r="O41" s="208">
        <f t="shared" si="2"/>
        <v>3679.9730816651613</v>
      </c>
      <c r="P41" s="208">
        <f t="shared" si="3"/>
        <v>2052.7188637841527</v>
      </c>
      <c r="Q41" s="208">
        <f t="shared" si="4"/>
        <v>5732.6919454493145</v>
      </c>
      <c r="R41" s="156">
        <f t="shared" si="5"/>
        <v>759321.02217038709</v>
      </c>
      <c r="Z41" s="209"/>
      <c r="AA41" s="148"/>
      <c r="AB41" s="159"/>
      <c r="AC41" s="210"/>
      <c r="AD41" s="211"/>
      <c r="AE41" s="211"/>
      <c r="AF41" s="211"/>
    </row>
    <row r="42" spans="1:32" x14ac:dyDescent="0.25">
      <c r="A42" s="134">
        <f t="shared" si="6"/>
        <v>46357</v>
      </c>
      <c r="B42" s="135">
        <f t="shared" si="7"/>
        <v>29</v>
      </c>
      <c r="C42" s="136">
        <f t="shared" si="8"/>
        <v>5838781.6289672824</v>
      </c>
      <c r="D42" s="137">
        <f t="shared" si="9"/>
        <v>28220.777873341875</v>
      </c>
      <c r="E42" s="137">
        <f t="shared" si="10"/>
        <v>12626.557714198942</v>
      </c>
      <c r="F42" s="137">
        <f t="shared" si="0"/>
        <v>40847.335587540816</v>
      </c>
      <c r="G42" s="136">
        <f t="shared" si="1"/>
        <v>5826155.0712530836</v>
      </c>
      <c r="L42" s="207">
        <f t="shared" si="11"/>
        <v>46357</v>
      </c>
      <c r="M42" s="146">
        <v>29</v>
      </c>
      <c r="N42" s="156">
        <f t="shared" si="12"/>
        <v>759321.02217038709</v>
      </c>
      <c r="O42" s="208">
        <f t="shared" si="2"/>
        <v>3670.0516071568718</v>
      </c>
      <c r="P42" s="208">
        <f t="shared" si="3"/>
        <v>2062.6403382924427</v>
      </c>
      <c r="Q42" s="208">
        <f t="shared" si="4"/>
        <v>5732.6919454493145</v>
      </c>
      <c r="R42" s="156">
        <f t="shared" si="5"/>
        <v>757258.38183209463</v>
      </c>
      <c r="Z42" s="209"/>
      <c r="AA42" s="148"/>
      <c r="AB42" s="159"/>
      <c r="AC42" s="210"/>
      <c r="AD42" s="211"/>
      <c r="AE42" s="211"/>
      <c r="AF42" s="211"/>
    </row>
    <row r="43" spans="1:32" x14ac:dyDescent="0.25">
      <c r="A43" s="134">
        <f t="shared" si="6"/>
        <v>46388</v>
      </c>
      <c r="B43" s="135">
        <f t="shared" si="7"/>
        <v>30</v>
      </c>
      <c r="C43" s="136">
        <f t="shared" si="8"/>
        <v>5826155.0712530836</v>
      </c>
      <c r="D43" s="137">
        <f t="shared" si="9"/>
        <v>28159.749511056576</v>
      </c>
      <c r="E43" s="137">
        <f t="shared" si="10"/>
        <v>12687.586076484236</v>
      </c>
      <c r="F43" s="137">
        <f t="shared" si="0"/>
        <v>40847.335587540816</v>
      </c>
      <c r="G43" s="136">
        <f t="shared" si="1"/>
        <v>5813467.4851765996</v>
      </c>
      <c r="L43" s="207">
        <f t="shared" si="11"/>
        <v>46388</v>
      </c>
      <c r="M43" s="146">
        <v>30</v>
      </c>
      <c r="N43" s="156">
        <f t="shared" si="12"/>
        <v>757258.38183209463</v>
      </c>
      <c r="O43" s="208">
        <f t="shared" si="2"/>
        <v>3660.0821788551243</v>
      </c>
      <c r="P43" s="208">
        <f t="shared" si="3"/>
        <v>2072.6097665941898</v>
      </c>
      <c r="Q43" s="208">
        <f t="shared" si="4"/>
        <v>5732.6919454493145</v>
      </c>
      <c r="R43" s="156">
        <f t="shared" si="5"/>
        <v>755185.7720655005</v>
      </c>
      <c r="Z43" s="209"/>
      <c r="AA43" s="148"/>
      <c r="AB43" s="159"/>
      <c r="AC43" s="210"/>
      <c r="AD43" s="211"/>
      <c r="AE43" s="211"/>
      <c r="AF43" s="211"/>
    </row>
    <row r="44" spans="1:32" x14ac:dyDescent="0.25">
      <c r="A44" s="134">
        <f t="shared" si="6"/>
        <v>46419</v>
      </c>
      <c r="B44" s="135">
        <f t="shared" si="7"/>
        <v>31</v>
      </c>
      <c r="C44" s="136">
        <f t="shared" si="8"/>
        <v>5813467.4851765996</v>
      </c>
      <c r="D44" s="137">
        <f t="shared" si="9"/>
        <v>28098.426178353569</v>
      </c>
      <c r="E44" s="137">
        <f t="shared" si="10"/>
        <v>12748.909409187243</v>
      </c>
      <c r="F44" s="137">
        <f t="shared" si="0"/>
        <v>40847.335587540816</v>
      </c>
      <c r="G44" s="136">
        <f t="shared" si="1"/>
        <v>5800718.5757674128</v>
      </c>
      <c r="L44" s="207">
        <f t="shared" si="11"/>
        <v>46419</v>
      </c>
      <c r="M44" s="146">
        <v>31</v>
      </c>
      <c r="N44" s="156">
        <f t="shared" si="12"/>
        <v>755185.7720655005</v>
      </c>
      <c r="O44" s="208">
        <f t="shared" si="2"/>
        <v>3650.0645649832527</v>
      </c>
      <c r="P44" s="208">
        <f t="shared" si="3"/>
        <v>2082.6273804660614</v>
      </c>
      <c r="Q44" s="208">
        <f t="shared" si="4"/>
        <v>5732.6919454493145</v>
      </c>
      <c r="R44" s="156">
        <f t="shared" si="5"/>
        <v>753103.14468503441</v>
      </c>
      <c r="Z44" s="209"/>
      <c r="AA44" s="148"/>
      <c r="AB44" s="159"/>
      <c r="AC44" s="210"/>
      <c r="AD44" s="211"/>
      <c r="AE44" s="211"/>
      <c r="AF44" s="211"/>
    </row>
    <row r="45" spans="1:32" x14ac:dyDescent="0.25">
      <c r="A45" s="134">
        <f t="shared" si="6"/>
        <v>46447</v>
      </c>
      <c r="B45" s="135">
        <f t="shared" si="7"/>
        <v>32</v>
      </c>
      <c r="C45" s="136">
        <f t="shared" si="8"/>
        <v>5800718.5757674128</v>
      </c>
      <c r="D45" s="137">
        <f t="shared" si="9"/>
        <v>28036.806449542502</v>
      </c>
      <c r="E45" s="137">
        <f t="shared" si="10"/>
        <v>12810.529137998317</v>
      </c>
      <c r="F45" s="137">
        <f t="shared" si="0"/>
        <v>40847.335587540816</v>
      </c>
      <c r="G45" s="136">
        <f t="shared" si="1"/>
        <v>5787908.0466294149</v>
      </c>
      <c r="L45" s="207">
        <f t="shared" si="11"/>
        <v>46447</v>
      </c>
      <c r="M45" s="146">
        <v>32</v>
      </c>
      <c r="N45" s="156">
        <f t="shared" si="12"/>
        <v>753103.14468503441</v>
      </c>
      <c r="O45" s="208">
        <f t="shared" si="2"/>
        <v>3639.998532644333</v>
      </c>
      <c r="P45" s="208">
        <f t="shared" si="3"/>
        <v>2092.6934128049811</v>
      </c>
      <c r="Q45" s="208">
        <f t="shared" si="4"/>
        <v>5732.6919454493145</v>
      </c>
      <c r="R45" s="156">
        <f t="shared" si="5"/>
        <v>751010.45127222943</v>
      </c>
      <c r="Z45" s="209"/>
      <c r="AA45" s="148"/>
      <c r="AB45" s="159"/>
      <c r="AC45" s="210"/>
      <c r="AD45" s="211"/>
      <c r="AE45" s="211"/>
      <c r="AF45" s="211"/>
    </row>
    <row r="46" spans="1:32" x14ac:dyDescent="0.25">
      <c r="A46" s="134">
        <f t="shared" si="6"/>
        <v>46478</v>
      </c>
      <c r="B46" s="135">
        <f t="shared" si="7"/>
        <v>33</v>
      </c>
      <c r="C46" s="136">
        <f t="shared" si="8"/>
        <v>5787908.0466294149</v>
      </c>
      <c r="D46" s="137">
        <f t="shared" si="9"/>
        <v>27974.888892042178</v>
      </c>
      <c r="E46" s="137">
        <f t="shared" si="10"/>
        <v>12872.44669549864</v>
      </c>
      <c r="F46" s="137">
        <f t="shared" si="0"/>
        <v>40847.335587540816</v>
      </c>
      <c r="G46" s="136">
        <f t="shared" si="1"/>
        <v>5775035.5999339167</v>
      </c>
      <c r="L46" s="207">
        <f t="shared" si="11"/>
        <v>46478</v>
      </c>
      <c r="M46" s="146">
        <v>33</v>
      </c>
      <c r="N46" s="156">
        <f t="shared" si="12"/>
        <v>751010.45127222943</v>
      </c>
      <c r="O46" s="208">
        <f t="shared" si="2"/>
        <v>3629.8838478157763</v>
      </c>
      <c r="P46" s="208">
        <f t="shared" si="3"/>
        <v>2102.8080976335382</v>
      </c>
      <c r="Q46" s="208">
        <f t="shared" si="4"/>
        <v>5732.6919454493145</v>
      </c>
      <c r="R46" s="156">
        <f t="shared" si="5"/>
        <v>748907.6431745959</v>
      </c>
      <c r="Z46" s="209"/>
      <c r="AA46" s="148"/>
      <c r="AB46" s="159"/>
      <c r="AC46" s="210"/>
      <c r="AD46" s="211"/>
      <c r="AE46" s="211"/>
      <c r="AF46" s="211"/>
    </row>
    <row r="47" spans="1:32" x14ac:dyDescent="0.25">
      <c r="A47" s="134">
        <f t="shared" si="6"/>
        <v>46508</v>
      </c>
      <c r="B47" s="135">
        <f t="shared" si="7"/>
        <v>34</v>
      </c>
      <c r="C47" s="136">
        <f t="shared" si="8"/>
        <v>5775035.5999339167</v>
      </c>
      <c r="D47" s="137">
        <f t="shared" si="9"/>
        <v>27912.672066347266</v>
      </c>
      <c r="E47" s="137">
        <f t="shared" si="10"/>
        <v>12934.663521193554</v>
      </c>
      <c r="F47" s="137">
        <f t="shared" si="0"/>
        <v>40847.335587540816</v>
      </c>
      <c r="G47" s="136">
        <f t="shared" si="1"/>
        <v>5762100.9364127228</v>
      </c>
      <c r="L47" s="207">
        <f t="shared" si="11"/>
        <v>46508</v>
      </c>
      <c r="M47" s="146">
        <v>34</v>
      </c>
      <c r="N47" s="156">
        <f t="shared" si="12"/>
        <v>748907.6431745959</v>
      </c>
      <c r="O47" s="208">
        <f t="shared" si="2"/>
        <v>3619.720275343881</v>
      </c>
      <c r="P47" s="208">
        <f t="shared" si="3"/>
        <v>2112.971670105434</v>
      </c>
      <c r="Q47" s="208">
        <f t="shared" si="4"/>
        <v>5732.6919454493145</v>
      </c>
      <c r="R47" s="156">
        <f t="shared" si="5"/>
        <v>746794.67150449043</v>
      </c>
      <c r="Z47" s="209"/>
      <c r="AA47" s="148"/>
      <c r="AB47" s="159"/>
      <c r="AC47" s="210"/>
      <c r="AD47" s="211"/>
      <c r="AE47" s="211"/>
      <c r="AF47" s="211"/>
    </row>
    <row r="48" spans="1:32" x14ac:dyDescent="0.25">
      <c r="A48" s="134">
        <f t="shared" si="6"/>
        <v>46539</v>
      </c>
      <c r="B48" s="135">
        <f t="shared" si="7"/>
        <v>35</v>
      </c>
      <c r="C48" s="136">
        <f t="shared" si="8"/>
        <v>5762100.9364127228</v>
      </c>
      <c r="D48" s="137">
        <f t="shared" si="9"/>
        <v>27850.154525994829</v>
      </c>
      <c r="E48" s="137">
        <f t="shared" si="10"/>
        <v>12997.181061545987</v>
      </c>
      <c r="F48" s="137">
        <f t="shared" si="0"/>
        <v>40847.335587540816</v>
      </c>
      <c r="G48" s="136">
        <f t="shared" si="1"/>
        <v>5749103.7553511765</v>
      </c>
      <c r="L48" s="207">
        <f t="shared" si="11"/>
        <v>46539</v>
      </c>
      <c r="M48" s="146">
        <v>35</v>
      </c>
      <c r="N48" s="156">
        <f t="shared" si="12"/>
        <v>746794.67150449043</v>
      </c>
      <c r="O48" s="208">
        <f t="shared" si="2"/>
        <v>3609.5075789383704</v>
      </c>
      <c r="P48" s="208">
        <f t="shared" si="3"/>
        <v>2123.1843665109436</v>
      </c>
      <c r="Q48" s="208">
        <f t="shared" si="4"/>
        <v>5732.6919454493145</v>
      </c>
      <c r="R48" s="156">
        <f t="shared" si="5"/>
        <v>744671.48713797948</v>
      </c>
      <c r="Z48" s="209"/>
      <c r="AA48" s="148"/>
      <c r="AB48" s="159"/>
      <c r="AC48" s="210"/>
      <c r="AD48" s="211"/>
      <c r="AE48" s="211"/>
      <c r="AF48" s="211"/>
    </row>
    <row r="49" spans="1:32" x14ac:dyDescent="0.25">
      <c r="A49" s="134">
        <f t="shared" si="6"/>
        <v>46569</v>
      </c>
      <c r="B49" s="135">
        <f t="shared" si="7"/>
        <v>36</v>
      </c>
      <c r="C49" s="136">
        <f t="shared" si="8"/>
        <v>5749103.7553511765</v>
      </c>
      <c r="D49" s="137">
        <f t="shared" si="9"/>
        <v>27787.334817530693</v>
      </c>
      <c r="E49" s="137">
        <f t="shared" si="10"/>
        <v>13060.000770010127</v>
      </c>
      <c r="F49" s="137">
        <f t="shared" si="0"/>
        <v>40847.335587540816</v>
      </c>
      <c r="G49" s="136">
        <f t="shared" si="1"/>
        <v>5736043.7545811664</v>
      </c>
      <c r="L49" s="207">
        <f t="shared" si="11"/>
        <v>46569</v>
      </c>
      <c r="M49" s="146">
        <v>36</v>
      </c>
      <c r="N49" s="156">
        <f t="shared" si="12"/>
        <v>744671.48713797948</v>
      </c>
      <c r="O49" s="208">
        <f t="shared" si="2"/>
        <v>3599.2455211669017</v>
      </c>
      <c r="P49" s="208">
        <f t="shared" si="3"/>
        <v>2133.4464242824129</v>
      </c>
      <c r="Q49" s="208">
        <f t="shared" si="4"/>
        <v>5732.6919454493145</v>
      </c>
      <c r="R49" s="156">
        <f t="shared" si="5"/>
        <v>742538.04071369709</v>
      </c>
      <c r="Z49" s="209"/>
      <c r="AA49" s="148"/>
      <c r="AB49" s="159"/>
      <c r="AC49" s="210"/>
      <c r="AD49" s="211"/>
      <c r="AE49" s="211"/>
      <c r="AF49" s="211"/>
    </row>
    <row r="50" spans="1:32" x14ac:dyDescent="0.25">
      <c r="A50" s="134">
        <f t="shared" si="6"/>
        <v>46600</v>
      </c>
      <c r="B50" s="135">
        <f t="shared" si="7"/>
        <v>37</v>
      </c>
      <c r="C50" s="136">
        <f t="shared" si="8"/>
        <v>5736043.7545811664</v>
      </c>
      <c r="D50" s="137">
        <f t="shared" si="9"/>
        <v>27724.211480475642</v>
      </c>
      <c r="E50" s="137">
        <f t="shared" si="10"/>
        <v>13123.124107065174</v>
      </c>
      <c r="F50" s="137">
        <f t="shared" si="0"/>
        <v>40847.335587540816</v>
      </c>
      <c r="G50" s="136">
        <f t="shared" si="1"/>
        <v>5722920.6304741008</v>
      </c>
      <c r="L50" s="207">
        <f t="shared" si="11"/>
        <v>46600</v>
      </c>
      <c r="M50" s="146">
        <v>37</v>
      </c>
      <c r="N50" s="156">
        <f t="shared" si="12"/>
        <v>742538.04071369709</v>
      </c>
      <c r="O50" s="208">
        <f t="shared" si="2"/>
        <v>3588.9338634495366</v>
      </c>
      <c r="P50" s="208">
        <f t="shared" si="3"/>
        <v>2143.7580819997775</v>
      </c>
      <c r="Q50" s="208">
        <f t="shared" si="4"/>
        <v>5732.6919454493145</v>
      </c>
      <c r="R50" s="156">
        <f t="shared" si="5"/>
        <v>740394.28263169737</v>
      </c>
      <c r="Z50" s="209"/>
      <c r="AA50" s="148"/>
      <c r="AB50" s="159"/>
      <c r="AC50" s="210"/>
      <c r="AD50" s="211"/>
      <c r="AE50" s="211"/>
      <c r="AF50" s="211"/>
    </row>
    <row r="51" spans="1:32" x14ac:dyDescent="0.25">
      <c r="A51" s="134">
        <f t="shared" si="6"/>
        <v>46631</v>
      </c>
      <c r="B51" s="135">
        <f t="shared" si="7"/>
        <v>38</v>
      </c>
      <c r="C51" s="136">
        <f t="shared" si="8"/>
        <v>5722920.6304741008</v>
      </c>
      <c r="D51" s="137">
        <f t="shared" si="9"/>
        <v>27660.783047291494</v>
      </c>
      <c r="E51" s="137">
        <f t="shared" si="10"/>
        <v>13186.55254024932</v>
      </c>
      <c r="F51" s="137">
        <f t="shared" si="0"/>
        <v>40847.335587540816</v>
      </c>
      <c r="G51" s="136">
        <f t="shared" si="1"/>
        <v>5709734.0779338516</v>
      </c>
      <c r="L51" s="207">
        <f t="shared" si="11"/>
        <v>46631</v>
      </c>
      <c r="M51" s="146">
        <v>38</v>
      </c>
      <c r="N51" s="156">
        <f t="shared" si="12"/>
        <v>740394.28263169737</v>
      </c>
      <c r="O51" s="208">
        <f t="shared" si="2"/>
        <v>3578.572366053204</v>
      </c>
      <c r="P51" s="208">
        <f t="shared" si="3"/>
        <v>2154.1195793961101</v>
      </c>
      <c r="Q51" s="208">
        <f t="shared" si="4"/>
        <v>5732.6919454493145</v>
      </c>
      <c r="R51" s="156">
        <f t="shared" si="5"/>
        <v>738240.16305230127</v>
      </c>
      <c r="Z51" s="209"/>
      <c r="AA51" s="148"/>
      <c r="AB51" s="159"/>
      <c r="AC51" s="210"/>
      <c r="AD51" s="211"/>
      <c r="AE51" s="211"/>
      <c r="AF51" s="211"/>
    </row>
    <row r="52" spans="1:32" x14ac:dyDescent="0.25">
      <c r="A52" s="134">
        <f t="shared" si="6"/>
        <v>46661</v>
      </c>
      <c r="B52" s="135">
        <f t="shared" si="7"/>
        <v>39</v>
      </c>
      <c r="C52" s="136">
        <f t="shared" si="8"/>
        <v>5709734.0779338516</v>
      </c>
      <c r="D52" s="137">
        <f t="shared" si="9"/>
        <v>27597.048043346957</v>
      </c>
      <c r="E52" s="137">
        <f t="shared" si="10"/>
        <v>13250.287544193861</v>
      </c>
      <c r="F52" s="137">
        <f t="shared" si="0"/>
        <v>40847.335587540816</v>
      </c>
      <c r="G52" s="136">
        <f t="shared" si="1"/>
        <v>5696483.790389658</v>
      </c>
      <c r="L52" s="207">
        <f t="shared" si="11"/>
        <v>46661</v>
      </c>
      <c r="M52" s="146">
        <v>39</v>
      </c>
      <c r="N52" s="156">
        <f t="shared" si="12"/>
        <v>738240.16305230127</v>
      </c>
      <c r="O52" s="208">
        <f t="shared" si="2"/>
        <v>3568.1607880861229</v>
      </c>
      <c r="P52" s="208">
        <f t="shared" si="3"/>
        <v>2164.5311573631911</v>
      </c>
      <c r="Q52" s="208">
        <f t="shared" si="4"/>
        <v>5732.6919454493145</v>
      </c>
      <c r="R52" s="156">
        <f t="shared" si="5"/>
        <v>736075.63189493807</v>
      </c>
      <c r="Z52" s="209"/>
      <c r="AA52" s="148"/>
      <c r="AB52" s="159"/>
      <c r="AC52" s="210"/>
      <c r="AD52" s="211"/>
      <c r="AE52" s="211"/>
      <c r="AF52" s="211"/>
    </row>
    <row r="53" spans="1:32" x14ac:dyDescent="0.25">
      <c r="A53" s="134">
        <f t="shared" si="6"/>
        <v>46692</v>
      </c>
      <c r="B53" s="135">
        <f t="shared" si="7"/>
        <v>40</v>
      </c>
      <c r="C53" s="136">
        <f t="shared" si="8"/>
        <v>5696483.790389658</v>
      </c>
      <c r="D53" s="137">
        <f t="shared" si="9"/>
        <v>27533.004986883348</v>
      </c>
      <c r="E53" s="137">
        <f t="shared" si="10"/>
        <v>13314.330600657466</v>
      </c>
      <c r="F53" s="137">
        <f t="shared" si="0"/>
        <v>40847.335587540816</v>
      </c>
      <c r="G53" s="136">
        <f t="shared" si="1"/>
        <v>5683169.4597890005</v>
      </c>
      <c r="L53" s="207">
        <f t="shared" si="11"/>
        <v>46692</v>
      </c>
      <c r="M53" s="146">
        <v>40</v>
      </c>
      <c r="N53" s="156">
        <f t="shared" si="12"/>
        <v>736075.63189493807</v>
      </c>
      <c r="O53" s="208">
        <f t="shared" si="2"/>
        <v>3557.6988874922004</v>
      </c>
      <c r="P53" s="208">
        <f t="shared" si="3"/>
        <v>2174.9930579571137</v>
      </c>
      <c r="Q53" s="208">
        <f t="shared" si="4"/>
        <v>5732.6919454493145</v>
      </c>
      <c r="R53" s="156">
        <f t="shared" si="5"/>
        <v>733900.63883698091</v>
      </c>
      <c r="Z53" s="209"/>
      <c r="AA53" s="148"/>
      <c r="AB53" s="159"/>
      <c r="AC53" s="210"/>
      <c r="AD53" s="211"/>
      <c r="AE53" s="211"/>
      <c r="AF53" s="211"/>
    </row>
    <row r="54" spans="1:32" x14ac:dyDescent="0.25">
      <c r="A54" s="134">
        <f t="shared" si="6"/>
        <v>46722</v>
      </c>
      <c r="B54" s="135">
        <f t="shared" si="7"/>
        <v>41</v>
      </c>
      <c r="C54" s="136">
        <f t="shared" si="8"/>
        <v>5683169.4597890005</v>
      </c>
      <c r="D54" s="137">
        <f t="shared" si="9"/>
        <v>27468.652388980176</v>
      </c>
      <c r="E54" s="137">
        <f t="shared" si="10"/>
        <v>13378.683198560644</v>
      </c>
      <c r="F54" s="137">
        <f t="shared" si="0"/>
        <v>40847.335587540816</v>
      </c>
      <c r="G54" s="136">
        <f t="shared" si="1"/>
        <v>5669790.7765904395</v>
      </c>
      <c r="L54" s="207">
        <f t="shared" si="11"/>
        <v>46722</v>
      </c>
      <c r="M54" s="146">
        <v>41</v>
      </c>
      <c r="N54" s="156">
        <f t="shared" si="12"/>
        <v>733900.63883698091</v>
      </c>
      <c r="O54" s="208">
        <f t="shared" si="2"/>
        <v>3547.1864210454078</v>
      </c>
      <c r="P54" s="208">
        <f t="shared" si="3"/>
        <v>2185.5055244039063</v>
      </c>
      <c r="Q54" s="208">
        <f t="shared" si="4"/>
        <v>5732.6919454493145</v>
      </c>
      <c r="R54" s="156">
        <f t="shared" si="5"/>
        <v>731715.13331257703</v>
      </c>
      <c r="Z54" s="209"/>
      <c r="AA54" s="148"/>
      <c r="AB54" s="159"/>
      <c r="AC54" s="210"/>
      <c r="AD54" s="211"/>
      <c r="AE54" s="211"/>
      <c r="AF54" s="211"/>
    </row>
    <row r="55" spans="1:32" x14ac:dyDescent="0.25">
      <c r="A55" s="134">
        <f t="shared" si="6"/>
        <v>46753</v>
      </c>
      <c r="B55" s="135">
        <f t="shared" si="7"/>
        <v>42</v>
      </c>
      <c r="C55" s="136">
        <f t="shared" si="8"/>
        <v>5669790.7765904395</v>
      </c>
      <c r="D55" s="137">
        <f t="shared" si="9"/>
        <v>27403.988753520458</v>
      </c>
      <c r="E55" s="137">
        <f t="shared" si="10"/>
        <v>13443.346834020353</v>
      </c>
      <c r="F55" s="137">
        <f t="shared" si="0"/>
        <v>40847.335587540809</v>
      </c>
      <c r="G55" s="136">
        <f t="shared" si="1"/>
        <v>5656347.4297564188</v>
      </c>
      <c r="L55" s="207">
        <f t="shared" si="11"/>
        <v>46753</v>
      </c>
      <c r="M55" s="146">
        <v>42</v>
      </c>
      <c r="N55" s="156">
        <f t="shared" si="12"/>
        <v>731715.13331257703</v>
      </c>
      <c r="O55" s="208">
        <f t="shared" si="2"/>
        <v>3536.623144344122</v>
      </c>
      <c r="P55" s="208">
        <f t="shared" si="3"/>
        <v>2196.0688011051921</v>
      </c>
      <c r="Q55" s="208">
        <f t="shared" si="4"/>
        <v>5732.6919454493145</v>
      </c>
      <c r="R55" s="156">
        <f t="shared" si="5"/>
        <v>729519.06451147189</v>
      </c>
      <c r="Z55" s="209"/>
      <c r="AA55" s="148"/>
      <c r="AB55" s="159"/>
      <c r="AC55" s="210"/>
      <c r="AD55" s="211"/>
      <c r="AE55" s="211"/>
      <c r="AF55" s="211"/>
    </row>
    <row r="56" spans="1:32" x14ac:dyDescent="0.25">
      <c r="A56" s="134">
        <f t="shared" si="6"/>
        <v>46784</v>
      </c>
      <c r="B56" s="135">
        <f t="shared" si="7"/>
        <v>43</v>
      </c>
      <c r="C56" s="136">
        <f t="shared" si="8"/>
        <v>5656347.4297564188</v>
      </c>
      <c r="D56" s="137">
        <f t="shared" si="9"/>
        <v>27339.012577156031</v>
      </c>
      <c r="E56" s="137">
        <f t="shared" si="10"/>
        <v>13508.323010384784</v>
      </c>
      <c r="F56" s="137">
        <f t="shared" si="0"/>
        <v>40847.335587540816</v>
      </c>
      <c r="G56" s="136">
        <f t="shared" si="1"/>
        <v>5642839.1067460338</v>
      </c>
      <c r="L56" s="207">
        <f t="shared" si="11"/>
        <v>46784</v>
      </c>
      <c r="M56" s="146">
        <v>43</v>
      </c>
      <c r="N56" s="156">
        <f t="shared" si="12"/>
        <v>729519.06451147189</v>
      </c>
      <c r="O56" s="208">
        <f t="shared" si="2"/>
        <v>3526.0088118054464</v>
      </c>
      <c r="P56" s="208">
        <f t="shared" si="3"/>
        <v>2206.6831336438668</v>
      </c>
      <c r="Q56" s="208">
        <f t="shared" si="4"/>
        <v>5732.6919454493127</v>
      </c>
      <c r="R56" s="156">
        <f t="shared" si="5"/>
        <v>727312.38137782807</v>
      </c>
      <c r="Z56" s="209"/>
      <c r="AA56" s="148"/>
      <c r="AB56" s="159"/>
      <c r="AC56" s="210"/>
      <c r="AD56" s="211"/>
      <c r="AE56" s="211"/>
      <c r="AF56" s="211"/>
    </row>
    <row r="57" spans="1:32" x14ac:dyDescent="0.25">
      <c r="A57" s="134">
        <f t="shared" si="6"/>
        <v>46813</v>
      </c>
      <c r="B57" s="135">
        <f t="shared" si="7"/>
        <v>44</v>
      </c>
      <c r="C57" s="136">
        <f t="shared" si="8"/>
        <v>5642839.1067460338</v>
      </c>
      <c r="D57" s="137">
        <f t="shared" si="9"/>
        <v>27273.722349272506</v>
      </c>
      <c r="E57" s="137">
        <f t="shared" si="10"/>
        <v>13573.61323826831</v>
      </c>
      <c r="F57" s="137">
        <f t="shared" si="0"/>
        <v>40847.335587540816</v>
      </c>
      <c r="G57" s="136">
        <f t="shared" si="1"/>
        <v>5629265.4935077652</v>
      </c>
      <c r="L57" s="207">
        <f t="shared" si="11"/>
        <v>46813</v>
      </c>
      <c r="M57" s="146">
        <v>44</v>
      </c>
      <c r="N57" s="156">
        <f t="shared" si="12"/>
        <v>727312.38137782807</v>
      </c>
      <c r="O57" s="208">
        <f t="shared" si="2"/>
        <v>3515.3431766595018</v>
      </c>
      <c r="P57" s="208">
        <f t="shared" si="3"/>
        <v>2217.3487687898123</v>
      </c>
      <c r="Q57" s="208">
        <f t="shared" si="4"/>
        <v>5732.6919454493145</v>
      </c>
      <c r="R57" s="156">
        <f t="shared" si="5"/>
        <v>725095.03260903829</v>
      </c>
      <c r="Z57" s="209"/>
      <c r="AA57" s="148"/>
      <c r="AB57" s="159"/>
      <c r="AC57" s="210"/>
      <c r="AD57" s="211"/>
      <c r="AE57" s="211"/>
      <c r="AF57" s="211"/>
    </row>
    <row r="58" spans="1:32" x14ac:dyDescent="0.25">
      <c r="A58" s="134">
        <f t="shared" si="6"/>
        <v>46844</v>
      </c>
      <c r="B58" s="135">
        <f t="shared" si="7"/>
        <v>45</v>
      </c>
      <c r="C58" s="136">
        <f t="shared" si="8"/>
        <v>5629265.4935077652</v>
      </c>
      <c r="D58" s="137">
        <f t="shared" si="9"/>
        <v>27208.116551954208</v>
      </c>
      <c r="E58" s="137">
        <f t="shared" si="10"/>
        <v>13639.219035586608</v>
      </c>
      <c r="F58" s="137">
        <f t="shared" si="0"/>
        <v>40847.335587540816</v>
      </c>
      <c r="G58" s="136">
        <f t="shared" si="1"/>
        <v>5615626.2744721789</v>
      </c>
      <c r="L58" s="207">
        <f t="shared" si="11"/>
        <v>46844</v>
      </c>
      <c r="M58" s="146">
        <v>45</v>
      </c>
      <c r="N58" s="156">
        <f t="shared" si="12"/>
        <v>725095.03260903829</v>
      </c>
      <c r="O58" s="208">
        <f t="shared" si="2"/>
        <v>3504.6259909436849</v>
      </c>
      <c r="P58" s="208">
        <f t="shared" si="3"/>
        <v>2228.0659545056296</v>
      </c>
      <c r="Q58" s="208">
        <f t="shared" si="4"/>
        <v>5732.6919454493145</v>
      </c>
      <c r="R58" s="156">
        <f t="shared" si="5"/>
        <v>722866.96665453271</v>
      </c>
      <c r="Z58" s="209"/>
      <c r="AA58" s="148"/>
      <c r="AB58" s="159"/>
      <c r="AC58" s="210"/>
      <c r="AD58" s="211"/>
      <c r="AE58" s="211"/>
      <c r="AF58" s="211"/>
    </row>
    <row r="59" spans="1:32" x14ac:dyDescent="0.25">
      <c r="A59" s="134">
        <f t="shared" si="6"/>
        <v>46874</v>
      </c>
      <c r="B59" s="135">
        <f t="shared" si="7"/>
        <v>46</v>
      </c>
      <c r="C59" s="136">
        <f t="shared" si="8"/>
        <v>5615626.2744721789</v>
      </c>
      <c r="D59" s="137">
        <f t="shared" si="9"/>
        <v>27142.193659948876</v>
      </c>
      <c r="E59" s="137">
        <f t="shared" si="10"/>
        <v>13705.141927591942</v>
      </c>
      <c r="F59" s="137">
        <f t="shared" si="0"/>
        <v>40847.335587540816</v>
      </c>
      <c r="G59" s="136">
        <f t="shared" si="1"/>
        <v>5601921.1325445874</v>
      </c>
      <c r="L59" s="207">
        <f t="shared" si="11"/>
        <v>46874</v>
      </c>
      <c r="M59" s="146">
        <v>46</v>
      </c>
      <c r="N59" s="156">
        <f t="shared" si="12"/>
        <v>722866.96665453271</v>
      </c>
      <c r="O59" s="208">
        <f t="shared" si="2"/>
        <v>3493.8570054969077</v>
      </c>
      <c r="P59" s="208">
        <f t="shared" si="3"/>
        <v>2238.8349399524068</v>
      </c>
      <c r="Q59" s="208">
        <f t="shared" si="4"/>
        <v>5732.6919454493145</v>
      </c>
      <c r="R59" s="156">
        <f t="shared" si="5"/>
        <v>720628.13171458035</v>
      </c>
      <c r="Z59" s="209"/>
      <c r="AA59" s="148"/>
      <c r="AB59" s="159"/>
      <c r="AC59" s="210"/>
      <c r="AD59" s="211"/>
      <c r="AE59" s="211"/>
      <c r="AF59" s="211"/>
    </row>
    <row r="60" spans="1:32" x14ac:dyDescent="0.25">
      <c r="A60" s="134">
        <f t="shared" si="6"/>
        <v>46905</v>
      </c>
      <c r="B60" s="135">
        <f t="shared" si="7"/>
        <v>47</v>
      </c>
      <c r="C60" s="136">
        <f t="shared" si="8"/>
        <v>5601921.1325445874</v>
      </c>
      <c r="D60" s="137">
        <f t="shared" si="9"/>
        <v>27075.952140632176</v>
      </c>
      <c r="E60" s="137">
        <f t="shared" si="10"/>
        <v>13771.383446908638</v>
      </c>
      <c r="F60" s="137">
        <f t="shared" si="0"/>
        <v>40847.335587540816</v>
      </c>
      <c r="G60" s="136">
        <f t="shared" si="1"/>
        <v>5588149.7490976788</v>
      </c>
      <c r="L60" s="207">
        <f t="shared" si="11"/>
        <v>46905</v>
      </c>
      <c r="M60" s="146">
        <v>47</v>
      </c>
      <c r="N60" s="156">
        <f t="shared" si="12"/>
        <v>720628.13171458035</v>
      </c>
      <c r="O60" s="208">
        <f t="shared" si="2"/>
        <v>3483.0359699538039</v>
      </c>
      <c r="P60" s="208">
        <f t="shared" si="3"/>
        <v>2249.6559754955101</v>
      </c>
      <c r="Q60" s="208">
        <f t="shared" si="4"/>
        <v>5732.6919454493145</v>
      </c>
      <c r="R60" s="156">
        <f t="shared" si="5"/>
        <v>718378.47573908488</v>
      </c>
      <c r="Z60" s="209"/>
      <c r="AA60" s="148"/>
      <c r="AB60" s="159"/>
      <c r="AC60" s="210"/>
      <c r="AD60" s="211"/>
      <c r="AE60" s="211"/>
      <c r="AF60" s="211"/>
    </row>
    <row r="61" spans="1:32" x14ac:dyDescent="0.25">
      <c r="A61" s="134">
        <f t="shared" si="6"/>
        <v>46935</v>
      </c>
      <c r="B61" s="135">
        <f t="shared" si="7"/>
        <v>48</v>
      </c>
      <c r="C61" s="136">
        <f t="shared" si="8"/>
        <v>5588149.7490976788</v>
      </c>
      <c r="D61" s="137">
        <f t="shared" si="9"/>
        <v>27009.390453972119</v>
      </c>
      <c r="E61" s="137">
        <f t="shared" si="10"/>
        <v>13837.945133568695</v>
      </c>
      <c r="F61" s="137">
        <f t="shared" si="0"/>
        <v>40847.335587540816</v>
      </c>
      <c r="G61" s="136">
        <f t="shared" si="1"/>
        <v>5574311.8039641101</v>
      </c>
      <c r="L61" s="207">
        <f t="shared" si="11"/>
        <v>46935</v>
      </c>
      <c r="M61" s="146">
        <v>48</v>
      </c>
      <c r="N61" s="156">
        <f t="shared" si="12"/>
        <v>718378.47573908488</v>
      </c>
      <c r="O61" s="208">
        <f t="shared" si="2"/>
        <v>3472.1626327389085</v>
      </c>
      <c r="P61" s="208">
        <f t="shared" si="3"/>
        <v>2260.5293127104055</v>
      </c>
      <c r="Q61" s="208">
        <f t="shared" si="4"/>
        <v>5732.6919454493145</v>
      </c>
      <c r="R61" s="156">
        <f t="shared" si="5"/>
        <v>716117.94642637449</v>
      </c>
      <c r="Z61" s="209"/>
      <c r="AA61" s="148"/>
      <c r="AB61" s="159"/>
      <c r="AC61" s="210"/>
      <c r="AD61" s="211"/>
      <c r="AE61" s="211"/>
      <c r="AF61" s="211"/>
    </row>
    <row r="62" spans="1:32" x14ac:dyDescent="0.25">
      <c r="A62" s="134">
        <f t="shared" si="6"/>
        <v>46966</v>
      </c>
      <c r="B62" s="135">
        <f t="shared" si="7"/>
        <v>49</v>
      </c>
      <c r="C62" s="136">
        <f t="shared" si="8"/>
        <v>5574311.8039641101</v>
      </c>
      <c r="D62" s="137">
        <f t="shared" si="9"/>
        <v>26942.507052493205</v>
      </c>
      <c r="E62" s="137">
        <f t="shared" si="10"/>
        <v>13904.828535047611</v>
      </c>
      <c r="F62" s="137">
        <f t="shared" si="0"/>
        <v>40847.335587540816</v>
      </c>
      <c r="G62" s="136">
        <f t="shared" si="1"/>
        <v>5560406.9754290627</v>
      </c>
      <c r="L62" s="207">
        <f t="shared" si="11"/>
        <v>46966</v>
      </c>
      <c r="M62" s="146">
        <v>49</v>
      </c>
      <c r="N62" s="156">
        <f t="shared" si="12"/>
        <v>716117.94642637449</v>
      </c>
      <c r="O62" s="208">
        <f t="shared" si="2"/>
        <v>3461.2367410608085</v>
      </c>
      <c r="P62" s="208">
        <f t="shared" si="3"/>
        <v>2271.4552043885055</v>
      </c>
      <c r="Q62" s="208">
        <f t="shared" si="4"/>
        <v>5732.6919454493145</v>
      </c>
      <c r="R62" s="156">
        <f t="shared" si="5"/>
        <v>713846.49122198601</v>
      </c>
      <c r="Z62" s="209"/>
      <c r="AA62" s="148"/>
      <c r="AB62" s="159"/>
      <c r="AC62" s="210"/>
      <c r="AD62" s="211"/>
      <c r="AE62" s="211"/>
      <c r="AF62" s="211"/>
    </row>
    <row r="63" spans="1:32" x14ac:dyDescent="0.25">
      <c r="A63" s="134">
        <f t="shared" si="6"/>
        <v>46997</v>
      </c>
      <c r="B63" s="135">
        <f t="shared" si="7"/>
        <v>50</v>
      </c>
      <c r="C63" s="136">
        <f t="shared" si="8"/>
        <v>5560406.9754290627</v>
      </c>
      <c r="D63" s="137">
        <f t="shared" si="9"/>
        <v>26875.300381240479</v>
      </c>
      <c r="E63" s="137">
        <f t="shared" si="10"/>
        <v>13972.035206300341</v>
      </c>
      <c r="F63" s="137">
        <f t="shared" si="0"/>
        <v>40847.335587540816</v>
      </c>
      <c r="G63" s="136">
        <f t="shared" si="1"/>
        <v>5546434.9402227625</v>
      </c>
      <c r="L63" s="207">
        <f t="shared" si="11"/>
        <v>46997</v>
      </c>
      <c r="M63" s="146">
        <v>50</v>
      </c>
      <c r="N63" s="156">
        <f t="shared" si="12"/>
        <v>713846.49122198601</v>
      </c>
      <c r="O63" s="208">
        <f t="shared" si="2"/>
        <v>3450.2580409062648</v>
      </c>
      <c r="P63" s="208">
        <f t="shared" si="3"/>
        <v>2282.4339045430497</v>
      </c>
      <c r="Q63" s="208">
        <f t="shared" si="4"/>
        <v>5732.6919454493145</v>
      </c>
      <c r="R63" s="156">
        <f t="shared" si="5"/>
        <v>711564.05731744296</v>
      </c>
      <c r="Z63" s="209"/>
      <c r="AA63" s="148"/>
      <c r="AB63" s="159"/>
      <c r="AC63" s="210"/>
      <c r="AD63" s="211"/>
      <c r="AE63" s="211"/>
      <c r="AF63" s="211"/>
    </row>
    <row r="64" spans="1:32" x14ac:dyDescent="0.25">
      <c r="A64" s="134">
        <f t="shared" si="6"/>
        <v>47027</v>
      </c>
      <c r="B64" s="135">
        <f t="shared" si="7"/>
        <v>51</v>
      </c>
      <c r="C64" s="136">
        <f t="shared" si="8"/>
        <v>5546434.9402227625</v>
      </c>
      <c r="D64" s="137">
        <f t="shared" si="9"/>
        <v>26807.768877743358</v>
      </c>
      <c r="E64" s="137">
        <f t="shared" si="10"/>
        <v>14039.56670979746</v>
      </c>
      <c r="F64" s="137">
        <f t="shared" si="0"/>
        <v>40847.335587540816</v>
      </c>
      <c r="G64" s="136">
        <f t="shared" si="1"/>
        <v>5532395.3735129647</v>
      </c>
      <c r="L64" s="207">
        <f t="shared" si="11"/>
        <v>47027</v>
      </c>
      <c r="M64" s="146">
        <v>51</v>
      </c>
      <c r="N64" s="156">
        <f t="shared" si="12"/>
        <v>711564.05731744296</v>
      </c>
      <c r="O64" s="208">
        <f t="shared" si="2"/>
        <v>3439.2262770343063</v>
      </c>
      <c r="P64" s="208">
        <f t="shared" si="3"/>
        <v>2293.4656684150077</v>
      </c>
      <c r="Q64" s="208">
        <f t="shared" si="4"/>
        <v>5732.6919454493145</v>
      </c>
      <c r="R64" s="156">
        <f t="shared" si="5"/>
        <v>709270.59164902801</v>
      </c>
      <c r="Z64" s="209"/>
      <c r="AA64" s="148"/>
      <c r="AB64" s="159"/>
      <c r="AC64" s="210"/>
      <c r="AD64" s="211"/>
      <c r="AE64" s="211"/>
      <c r="AF64" s="211"/>
    </row>
    <row r="65" spans="1:32" x14ac:dyDescent="0.25">
      <c r="A65" s="134">
        <f t="shared" si="6"/>
        <v>47058</v>
      </c>
      <c r="B65" s="135">
        <f t="shared" si="7"/>
        <v>52</v>
      </c>
      <c r="C65" s="136">
        <f t="shared" si="8"/>
        <v>5532395.3735129647</v>
      </c>
      <c r="D65" s="137">
        <f t="shared" si="9"/>
        <v>26739.910971979341</v>
      </c>
      <c r="E65" s="137">
        <f t="shared" si="10"/>
        <v>14107.42461556148</v>
      </c>
      <c r="F65" s="137">
        <f t="shared" si="0"/>
        <v>40847.335587540823</v>
      </c>
      <c r="G65" s="136">
        <f t="shared" si="1"/>
        <v>5518287.9488974037</v>
      </c>
      <c r="L65" s="207">
        <f t="shared" si="11"/>
        <v>47058</v>
      </c>
      <c r="M65" s="146">
        <v>52</v>
      </c>
      <c r="N65" s="156">
        <f t="shared" si="12"/>
        <v>709270.59164902801</v>
      </c>
      <c r="O65" s="208">
        <f t="shared" si="2"/>
        <v>3428.1411929703013</v>
      </c>
      <c r="P65" s="208">
        <f t="shared" si="3"/>
        <v>2304.5507524790137</v>
      </c>
      <c r="Q65" s="208">
        <f t="shared" si="4"/>
        <v>5732.6919454493145</v>
      </c>
      <c r="R65" s="156">
        <f t="shared" si="5"/>
        <v>706966.04089654901</v>
      </c>
      <c r="Z65" s="209"/>
      <c r="AA65" s="148"/>
      <c r="AB65" s="159"/>
      <c r="AC65" s="210"/>
      <c r="AD65" s="211"/>
      <c r="AE65" s="211"/>
      <c r="AF65" s="211"/>
    </row>
    <row r="66" spans="1:32" x14ac:dyDescent="0.25">
      <c r="A66" s="134">
        <f t="shared" si="6"/>
        <v>47088</v>
      </c>
      <c r="B66" s="135">
        <f t="shared" si="7"/>
        <v>53</v>
      </c>
      <c r="C66" s="136">
        <f t="shared" si="8"/>
        <v>5518287.9488974037</v>
      </c>
      <c r="D66" s="137">
        <f t="shared" si="9"/>
        <v>26671.725086337447</v>
      </c>
      <c r="E66" s="137">
        <f t="shared" si="10"/>
        <v>14175.610501203362</v>
      </c>
      <c r="F66" s="137">
        <f t="shared" si="0"/>
        <v>40847.335587540809</v>
      </c>
      <c r="G66" s="136">
        <f t="shared" si="1"/>
        <v>5504112.3383962</v>
      </c>
      <c r="L66" s="207">
        <f t="shared" si="11"/>
        <v>47088</v>
      </c>
      <c r="M66" s="146">
        <v>53</v>
      </c>
      <c r="N66" s="156">
        <f t="shared" si="12"/>
        <v>706966.04089654901</v>
      </c>
      <c r="O66" s="208">
        <f t="shared" si="2"/>
        <v>3417.0025309999842</v>
      </c>
      <c r="P66" s="208">
        <f t="shared" si="3"/>
        <v>2315.689414449329</v>
      </c>
      <c r="Q66" s="208">
        <f t="shared" si="4"/>
        <v>5732.6919454493127</v>
      </c>
      <c r="R66" s="156">
        <f t="shared" si="5"/>
        <v>704650.35148209962</v>
      </c>
      <c r="Z66" s="209"/>
      <c r="AA66" s="148"/>
      <c r="AB66" s="159"/>
      <c r="AC66" s="210"/>
      <c r="AD66" s="211"/>
      <c r="AE66" s="211"/>
      <c r="AF66" s="211"/>
    </row>
    <row r="67" spans="1:32" x14ac:dyDescent="0.25">
      <c r="A67" s="134">
        <f t="shared" si="6"/>
        <v>47119</v>
      </c>
      <c r="B67" s="135">
        <f t="shared" si="7"/>
        <v>54</v>
      </c>
      <c r="C67" s="136">
        <f t="shared" si="8"/>
        <v>5504112.3383962</v>
      </c>
      <c r="D67" s="137">
        <f t="shared" si="9"/>
        <v>26603.209635581639</v>
      </c>
      <c r="E67" s="137">
        <f t="shared" si="10"/>
        <v>14244.125951959177</v>
      </c>
      <c r="F67" s="137">
        <f t="shared" si="0"/>
        <v>40847.335587540816</v>
      </c>
      <c r="G67" s="136">
        <f t="shared" si="1"/>
        <v>5489868.2124442412</v>
      </c>
      <c r="L67" s="207">
        <f t="shared" si="11"/>
        <v>47119</v>
      </c>
      <c r="M67" s="146">
        <v>54</v>
      </c>
      <c r="N67" s="156">
        <f t="shared" si="12"/>
        <v>704650.35148209962</v>
      </c>
      <c r="O67" s="208">
        <f t="shared" si="2"/>
        <v>3405.8100321634802</v>
      </c>
      <c r="P67" s="208">
        <f t="shared" si="3"/>
        <v>2326.8819132858339</v>
      </c>
      <c r="Q67" s="208">
        <f t="shared" si="4"/>
        <v>5732.6919454493145</v>
      </c>
      <c r="R67" s="156">
        <f t="shared" si="5"/>
        <v>702323.4695688138</v>
      </c>
      <c r="Z67" s="209"/>
      <c r="AA67" s="148"/>
      <c r="AB67" s="159"/>
      <c r="AC67" s="210"/>
      <c r="AD67" s="211"/>
      <c r="AE67" s="211"/>
      <c r="AF67" s="211"/>
    </row>
    <row r="68" spans="1:32" x14ac:dyDescent="0.25">
      <c r="A68" s="134">
        <f t="shared" si="6"/>
        <v>47150</v>
      </c>
      <c r="B68" s="135">
        <f t="shared" si="7"/>
        <v>55</v>
      </c>
      <c r="C68" s="136">
        <f t="shared" si="8"/>
        <v>5489868.2124442412</v>
      </c>
      <c r="D68" s="137">
        <f t="shared" si="9"/>
        <v>26534.363026813833</v>
      </c>
      <c r="E68" s="137">
        <f t="shared" si="10"/>
        <v>14312.972560726981</v>
      </c>
      <c r="F68" s="137">
        <f t="shared" si="0"/>
        <v>40847.335587540816</v>
      </c>
      <c r="G68" s="136">
        <f t="shared" si="1"/>
        <v>5475555.2398835141</v>
      </c>
      <c r="L68" s="207">
        <f t="shared" si="11"/>
        <v>47150</v>
      </c>
      <c r="M68" s="146">
        <v>55</v>
      </c>
      <c r="N68" s="156">
        <f t="shared" si="12"/>
        <v>702323.4695688138</v>
      </c>
      <c r="O68" s="208">
        <f t="shared" si="2"/>
        <v>3394.5634362492647</v>
      </c>
      <c r="P68" s="208">
        <f t="shared" si="3"/>
        <v>2338.1285092000489</v>
      </c>
      <c r="Q68" s="208">
        <f t="shared" si="4"/>
        <v>5732.6919454493136</v>
      </c>
      <c r="R68" s="156">
        <f t="shared" si="5"/>
        <v>699985.34105961374</v>
      </c>
      <c r="Z68" s="209"/>
      <c r="AA68" s="148"/>
      <c r="AB68" s="159"/>
      <c r="AC68" s="210"/>
      <c r="AD68" s="211"/>
      <c r="AE68" s="211"/>
      <c r="AF68" s="211"/>
    </row>
    <row r="69" spans="1:32" x14ac:dyDescent="0.25">
      <c r="A69" s="134">
        <f t="shared" si="6"/>
        <v>47178</v>
      </c>
      <c r="B69" s="135">
        <f t="shared" si="7"/>
        <v>56</v>
      </c>
      <c r="C69" s="136">
        <f t="shared" si="8"/>
        <v>5475555.2398835141</v>
      </c>
      <c r="D69" s="137">
        <f t="shared" si="9"/>
        <v>26465.183659436992</v>
      </c>
      <c r="E69" s="137">
        <f t="shared" si="10"/>
        <v>14382.151928103825</v>
      </c>
      <c r="F69" s="137">
        <f t="shared" si="0"/>
        <v>40847.335587540816</v>
      </c>
      <c r="G69" s="136">
        <f t="shared" si="1"/>
        <v>5461173.0879554106</v>
      </c>
      <c r="L69" s="207">
        <f t="shared" si="11"/>
        <v>47178</v>
      </c>
      <c r="M69" s="146">
        <v>56</v>
      </c>
      <c r="N69" s="156">
        <f t="shared" si="12"/>
        <v>699985.34105961374</v>
      </c>
      <c r="O69" s="208">
        <f t="shared" si="2"/>
        <v>3383.2624817881315</v>
      </c>
      <c r="P69" s="208">
        <f t="shared" si="3"/>
        <v>2349.4294636611826</v>
      </c>
      <c r="Q69" s="208">
        <f t="shared" si="4"/>
        <v>5732.6919454493145</v>
      </c>
      <c r="R69" s="156">
        <f t="shared" si="5"/>
        <v>697635.91159595258</v>
      </c>
      <c r="Z69" s="209"/>
      <c r="AA69" s="148"/>
      <c r="AB69" s="159"/>
      <c r="AC69" s="210"/>
      <c r="AD69" s="211"/>
      <c r="AE69" s="211"/>
      <c r="AF69" s="211"/>
    </row>
    <row r="70" spans="1:32" x14ac:dyDescent="0.25">
      <c r="A70" s="134">
        <f t="shared" si="6"/>
        <v>47209</v>
      </c>
      <c r="B70" s="135">
        <f t="shared" si="7"/>
        <v>57</v>
      </c>
      <c r="C70" s="136">
        <f t="shared" si="8"/>
        <v>5461173.0879554106</v>
      </c>
      <c r="D70" s="137">
        <f t="shared" si="9"/>
        <v>26395.669925117818</v>
      </c>
      <c r="E70" s="137">
        <f t="shared" si="10"/>
        <v>14451.665662422995</v>
      </c>
      <c r="F70" s="137">
        <f t="shared" si="0"/>
        <v>40847.335587540816</v>
      </c>
      <c r="G70" s="136">
        <f t="shared" si="1"/>
        <v>5446721.4222929878</v>
      </c>
      <c r="L70" s="207">
        <f t="shared" si="11"/>
        <v>47209</v>
      </c>
      <c r="M70" s="146">
        <v>57</v>
      </c>
      <c r="N70" s="156">
        <f t="shared" si="12"/>
        <v>697635.91159595258</v>
      </c>
      <c r="O70" s="208">
        <f t="shared" si="2"/>
        <v>3371.906906047102</v>
      </c>
      <c r="P70" s="208">
        <f t="shared" si="3"/>
        <v>2360.7850394022116</v>
      </c>
      <c r="Q70" s="208">
        <f t="shared" si="4"/>
        <v>5732.6919454493136</v>
      </c>
      <c r="R70" s="156">
        <f t="shared" si="5"/>
        <v>695275.12655655039</v>
      </c>
      <c r="Z70" s="209"/>
      <c r="AA70" s="148"/>
      <c r="AB70" s="159"/>
      <c r="AC70" s="210"/>
      <c r="AD70" s="211"/>
      <c r="AE70" s="211"/>
      <c r="AF70" s="211"/>
    </row>
    <row r="71" spans="1:32" x14ac:dyDescent="0.25">
      <c r="A71" s="134">
        <f t="shared" si="6"/>
        <v>47239</v>
      </c>
      <c r="B71" s="135">
        <f t="shared" si="7"/>
        <v>58</v>
      </c>
      <c r="C71" s="136">
        <f t="shared" si="8"/>
        <v>5446721.4222929878</v>
      </c>
      <c r="D71" s="137">
        <f t="shared" si="9"/>
        <v>26325.820207749442</v>
      </c>
      <c r="E71" s="137">
        <f t="shared" si="10"/>
        <v>14521.515379791374</v>
      </c>
      <c r="F71" s="137">
        <f t="shared" si="0"/>
        <v>40847.335587540816</v>
      </c>
      <c r="G71" s="136">
        <f t="shared" si="1"/>
        <v>5432199.9069131967</v>
      </c>
      <c r="L71" s="207">
        <f t="shared" si="11"/>
        <v>47239</v>
      </c>
      <c r="M71" s="146">
        <v>58</v>
      </c>
      <c r="N71" s="156">
        <f t="shared" si="12"/>
        <v>695275.12655655039</v>
      </c>
      <c r="O71" s="208">
        <f t="shared" si="2"/>
        <v>3360.4964450233247</v>
      </c>
      <c r="P71" s="208">
        <f t="shared" si="3"/>
        <v>2372.1955004259889</v>
      </c>
      <c r="Q71" s="208">
        <f t="shared" si="4"/>
        <v>5732.6919454493136</v>
      </c>
      <c r="R71" s="156">
        <f t="shared" si="5"/>
        <v>692902.93105612439</v>
      </c>
      <c r="Z71" s="209"/>
      <c r="AA71" s="148"/>
      <c r="AB71" s="159"/>
      <c r="AC71" s="210"/>
      <c r="AD71" s="211"/>
      <c r="AE71" s="211"/>
      <c r="AF71" s="211"/>
    </row>
    <row r="72" spans="1:32" x14ac:dyDescent="0.25">
      <c r="A72" s="134">
        <f t="shared" si="6"/>
        <v>47270</v>
      </c>
      <c r="B72" s="135">
        <f t="shared" si="7"/>
        <v>59</v>
      </c>
      <c r="C72" s="136">
        <f t="shared" si="8"/>
        <v>5432199.9069131967</v>
      </c>
      <c r="D72" s="137">
        <f t="shared" si="9"/>
        <v>26255.632883413786</v>
      </c>
      <c r="E72" s="137">
        <f t="shared" si="10"/>
        <v>14591.70270412703</v>
      </c>
      <c r="F72" s="137">
        <f t="shared" si="0"/>
        <v>40847.335587540816</v>
      </c>
      <c r="G72" s="136">
        <f t="shared" si="1"/>
        <v>5417608.2042090697</v>
      </c>
      <c r="L72" s="207">
        <f t="shared" si="11"/>
        <v>47270</v>
      </c>
      <c r="M72" s="146">
        <v>59</v>
      </c>
      <c r="N72" s="156">
        <f t="shared" si="12"/>
        <v>692902.93105612439</v>
      </c>
      <c r="O72" s="208">
        <f t="shared" si="2"/>
        <v>3349.0308334379329</v>
      </c>
      <c r="P72" s="208">
        <f t="shared" si="3"/>
        <v>2383.6611120113812</v>
      </c>
      <c r="Q72" s="208">
        <f t="shared" si="4"/>
        <v>5732.6919454493145</v>
      </c>
      <c r="R72" s="156">
        <f t="shared" si="5"/>
        <v>690519.26994411298</v>
      </c>
      <c r="Z72" s="209"/>
      <c r="AA72" s="148"/>
      <c r="AB72" s="159"/>
      <c r="AC72" s="210"/>
      <c r="AD72" s="211"/>
      <c r="AE72" s="211"/>
      <c r="AF72" s="211"/>
    </row>
    <row r="73" spans="1:32" x14ac:dyDescent="0.25">
      <c r="A73" s="134">
        <f t="shared" si="6"/>
        <v>47300</v>
      </c>
      <c r="B73" s="135">
        <f t="shared" si="7"/>
        <v>60</v>
      </c>
      <c r="C73" s="136">
        <f t="shared" si="8"/>
        <v>5417608.2042090697</v>
      </c>
      <c r="D73" s="137">
        <f t="shared" si="9"/>
        <v>26185.106320343839</v>
      </c>
      <c r="E73" s="137">
        <f t="shared" si="10"/>
        <v>14662.229267196981</v>
      </c>
      <c r="F73" s="137">
        <f t="shared" si="0"/>
        <v>40847.335587540816</v>
      </c>
      <c r="G73" s="136">
        <f t="shared" si="1"/>
        <v>5402945.974941873</v>
      </c>
      <c r="L73" s="207">
        <f t="shared" si="11"/>
        <v>47300</v>
      </c>
      <c r="M73" s="146">
        <v>60</v>
      </c>
      <c r="N73" s="156">
        <f>R72</f>
        <v>690519.26994411298</v>
      </c>
      <c r="O73" s="208">
        <f t="shared" si="2"/>
        <v>3337.5098047298779</v>
      </c>
      <c r="P73" s="208">
        <f t="shared" si="3"/>
        <v>2395.1821407194361</v>
      </c>
      <c r="Q73" s="208">
        <f t="shared" si="4"/>
        <v>5732.6919454493145</v>
      </c>
      <c r="R73" s="156">
        <f>N73-P73</f>
        <v>688124.0878033936</v>
      </c>
      <c r="Z73" s="209"/>
      <c r="AA73" s="148"/>
      <c r="AB73" s="159"/>
      <c r="AC73" s="210"/>
      <c r="AD73" s="211"/>
      <c r="AE73" s="211"/>
      <c r="AF73" s="211"/>
    </row>
    <row r="74" spans="1:32" x14ac:dyDescent="0.25">
      <c r="A74" s="134">
        <f t="shared" si="6"/>
        <v>47331</v>
      </c>
      <c r="B74" s="135">
        <f t="shared" si="7"/>
        <v>61</v>
      </c>
      <c r="C74" s="136">
        <f t="shared" si="8"/>
        <v>5402945.974941873</v>
      </c>
      <c r="D74" s="137">
        <f t="shared" si="9"/>
        <v>26114.238878885721</v>
      </c>
      <c r="E74" s="137">
        <f t="shared" si="10"/>
        <v>14733.096708655099</v>
      </c>
      <c r="F74" s="137">
        <f t="shared" si="0"/>
        <v>40847.335587540816</v>
      </c>
      <c r="G74" s="136">
        <f t="shared" si="1"/>
        <v>5388212.8782332176</v>
      </c>
      <c r="L74" s="207">
        <f t="shared" si="11"/>
        <v>47331</v>
      </c>
      <c r="M74" s="146">
        <v>61</v>
      </c>
      <c r="N74" s="156">
        <f t="shared" ref="N74:N137" si="13">R73</f>
        <v>688124.0878033936</v>
      </c>
      <c r="O74" s="208">
        <f t="shared" si="2"/>
        <v>3325.9330910497347</v>
      </c>
      <c r="P74" s="208">
        <f t="shared" si="3"/>
        <v>2406.7588543995803</v>
      </c>
      <c r="Q74" s="208">
        <f t="shared" si="4"/>
        <v>5732.6919454493145</v>
      </c>
      <c r="R74" s="156">
        <f t="shared" ref="R74:R137" si="14">N74-P74</f>
        <v>685717.32894899405</v>
      </c>
      <c r="Z74" s="209"/>
      <c r="AA74" s="148"/>
      <c r="AB74" s="159"/>
      <c r="AC74" s="210"/>
      <c r="AD74" s="211"/>
      <c r="AE74" s="211"/>
      <c r="AF74" s="211"/>
    </row>
    <row r="75" spans="1:32" x14ac:dyDescent="0.25">
      <c r="A75" s="134">
        <f t="shared" si="6"/>
        <v>47362</v>
      </c>
      <c r="B75" s="135">
        <f t="shared" si="7"/>
        <v>62</v>
      </c>
      <c r="C75" s="136">
        <f t="shared" si="8"/>
        <v>5388212.8782332176</v>
      </c>
      <c r="D75" s="137">
        <f t="shared" si="9"/>
        <v>26043.028911460558</v>
      </c>
      <c r="E75" s="137">
        <f t="shared" si="10"/>
        <v>14804.306676080263</v>
      </c>
      <c r="F75" s="137">
        <f t="shared" si="0"/>
        <v>40847.335587540823</v>
      </c>
      <c r="G75" s="136">
        <f t="shared" si="1"/>
        <v>5373408.5715571372</v>
      </c>
      <c r="L75" s="207">
        <f t="shared" si="11"/>
        <v>47362</v>
      </c>
      <c r="M75" s="146">
        <v>62</v>
      </c>
      <c r="N75" s="156">
        <f t="shared" si="13"/>
        <v>685717.32894899405</v>
      </c>
      <c r="O75" s="208">
        <f t="shared" si="2"/>
        <v>3314.3004232534699</v>
      </c>
      <c r="P75" s="208">
        <f t="shared" si="3"/>
        <v>2418.3915221958446</v>
      </c>
      <c r="Q75" s="208">
        <f t="shared" si="4"/>
        <v>5732.6919454493145</v>
      </c>
      <c r="R75" s="156">
        <f t="shared" si="14"/>
        <v>683298.93742679816</v>
      </c>
      <c r="Z75" s="209"/>
      <c r="AA75" s="148"/>
      <c r="AB75" s="159"/>
      <c r="AC75" s="210"/>
      <c r="AD75" s="211"/>
      <c r="AE75" s="211"/>
      <c r="AF75" s="211"/>
    </row>
    <row r="76" spans="1:32" x14ac:dyDescent="0.25">
      <c r="A76" s="134">
        <f t="shared" si="6"/>
        <v>47392</v>
      </c>
      <c r="B76" s="135">
        <f t="shared" si="7"/>
        <v>63</v>
      </c>
      <c r="C76" s="136">
        <f t="shared" si="8"/>
        <v>5373408.5715571372</v>
      </c>
      <c r="D76" s="137">
        <f t="shared" si="9"/>
        <v>25971.47476252617</v>
      </c>
      <c r="E76" s="137">
        <f t="shared" si="10"/>
        <v>14875.860825014652</v>
      </c>
      <c r="F76" s="137">
        <f t="shared" si="0"/>
        <v>40847.335587540823</v>
      </c>
      <c r="G76" s="136">
        <f t="shared" si="1"/>
        <v>5358532.7107321229</v>
      </c>
      <c r="L76" s="207">
        <f t="shared" si="11"/>
        <v>47392</v>
      </c>
      <c r="M76" s="146">
        <v>63</v>
      </c>
      <c r="N76" s="156">
        <f t="shared" si="13"/>
        <v>683298.93742679816</v>
      </c>
      <c r="O76" s="208">
        <f t="shared" si="2"/>
        <v>3302.6115308961894</v>
      </c>
      <c r="P76" s="208">
        <f t="shared" si="3"/>
        <v>2430.0804145531247</v>
      </c>
      <c r="Q76" s="208">
        <f t="shared" si="4"/>
        <v>5732.6919454493145</v>
      </c>
      <c r="R76" s="156">
        <f t="shared" si="14"/>
        <v>680868.85701224499</v>
      </c>
      <c r="Z76" s="209"/>
      <c r="AA76" s="148"/>
      <c r="AB76" s="159"/>
      <c r="AC76" s="210"/>
      <c r="AD76" s="211"/>
      <c r="AE76" s="211"/>
      <c r="AF76" s="211"/>
    </row>
    <row r="77" spans="1:32" x14ac:dyDescent="0.25">
      <c r="A77" s="134">
        <f t="shared" si="6"/>
        <v>47423</v>
      </c>
      <c r="B77" s="135">
        <f t="shared" si="7"/>
        <v>64</v>
      </c>
      <c r="C77" s="136">
        <f t="shared" si="8"/>
        <v>5358532.7107321229</v>
      </c>
      <c r="D77" s="137">
        <f t="shared" si="9"/>
        <v>25899.574768538594</v>
      </c>
      <c r="E77" s="137">
        <f t="shared" si="10"/>
        <v>14947.760819002224</v>
      </c>
      <c r="F77" s="137">
        <f t="shared" si="0"/>
        <v>40847.335587540816</v>
      </c>
      <c r="G77" s="136">
        <f t="shared" si="1"/>
        <v>5343584.9499131208</v>
      </c>
      <c r="L77" s="207">
        <f t="shared" si="11"/>
        <v>47423</v>
      </c>
      <c r="M77" s="146">
        <v>64</v>
      </c>
      <c r="N77" s="156">
        <f t="shared" si="13"/>
        <v>680868.85701224499</v>
      </c>
      <c r="O77" s="208">
        <f t="shared" si="2"/>
        <v>3290.8661422258492</v>
      </c>
      <c r="P77" s="208">
        <f t="shared" si="3"/>
        <v>2441.8258032234648</v>
      </c>
      <c r="Q77" s="208">
        <f t="shared" si="4"/>
        <v>5732.6919454493145</v>
      </c>
      <c r="R77" s="156">
        <f t="shared" si="14"/>
        <v>678427.03120902157</v>
      </c>
      <c r="Z77" s="209"/>
      <c r="AA77" s="148"/>
      <c r="AB77" s="159"/>
      <c r="AC77" s="210"/>
      <c r="AD77" s="211"/>
      <c r="AE77" s="211"/>
      <c r="AF77" s="211"/>
    </row>
    <row r="78" spans="1:32" x14ac:dyDescent="0.25">
      <c r="A78" s="134">
        <f t="shared" si="6"/>
        <v>47453</v>
      </c>
      <c r="B78" s="135">
        <f t="shared" si="7"/>
        <v>65</v>
      </c>
      <c r="C78" s="136">
        <f t="shared" si="8"/>
        <v>5343584.9499131208</v>
      </c>
      <c r="D78" s="137">
        <f t="shared" si="9"/>
        <v>25827.327257913417</v>
      </c>
      <c r="E78" s="137">
        <f t="shared" si="10"/>
        <v>15020.008329627401</v>
      </c>
      <c r="F78" s="137">
        <f t="shared" si="0"/>
        <v>40847.335587540816</v>
      </c>
      <c r="G78" s="136">
        <f t="shared" si="1"/>
        <v>5328564.9415834937</v>
      </c>
      <c r="L78" s="207">
        <f t="shared" si="11"/>
        <v>47453</v>
      </c>
      <c r="M78" s="146">
        <v>65</v>
      </c>
      <c r="N78" s="156">
        <f t="shared" si="13"/>
        <v>678427.03120902157</v>
      </c>
      <c r="O78" s="208">
        <f t="shared" si="2"/>
        <v>3279.0639841769362</v>
      </c>
      <c r="P78" s="208">
        <f t="shared" si="3"/>
        <v>2453.6279612723783</v>
      </c>
      <c r="Q78" s="208">
        <f t="shared" si="4"/>
        <v>5732.6919454493145</v>
      </c>
      <c r="R78" s="156">
        <f t="shared" si="14"/>
        <v>675973.4032477492</v>
      </c>
      <c r="Z78" s="209"/>
      <c r="AA78" s="148"/>
      <c r="AB78" s="159"/>
      <c r="AC78" s="210"/>
      <c r="AD78" s="211"/>
      <c r="AE78" s="211"/>
      <c r="AF78" s="211"/>
    </row>
    <row r="79" spans="1:32" x14ac:dyDescent="0.25">
      <c r="A79" s="134">
        <f t="shared" si="6"/>
        <v>47484</v>
      </c>
      <c r="B79" s="135">
        <f t="shared" si="7"/>
        <v>66</v>
      </c>
      <c r="C79" s="136">
        <f t="shared" si="8"/>
        <v>5328564.9415834937</v>
      </c>
      <c r="D79" s="137">
        <f t="shared" si="9"/>
        <v>25754.730550986882</v>
      </c>
      <c r="E79" s="137">
        <f t="shared" si="10"/>
        <v>15092.605036553932</v>
      </c>
      <c r="F79" s="137">
        <f t="shared" ref="F79:F142" si="15">IF(B79="","",SUM(D79:E79))</f>
        <v>40847.335587540816</v>
      </c>
      <c r="G79" s="136">
        <f t="shared" ref="G79:G142" si="16">IF(B79="","",SUM(C79)-SUM(E79))</f>
        <v>5313472.3365469398</v>
      </c>
      <c r="L79" s="207">
        <f t="shared" si="11"/>
        <v>47484</v>
      </c>
      <c r="M79" s="146">
        <v>66</v>
      </c>
      <c r="N79" s="156">
        <f t="shared" si="13"/>
        <v>675973.4032477492</v>
      </c>
      <c r="O79" s="208">
        <f t="shared" ref="O79:O142" si="17">IPMT($P$10/12,M79,$P$7,-$P$8,$P$9)</f>
        <v>3267.2047823641192</v>
      </c>
      <c r="P79" s="208">
        <f t="shared" ref="P79:P142" si="18">PPMT($P$10/12,M79,$P$7,-$P$8,$P$9)</f>
        <v>2465.4871630851949</v>
      </c>
      <c r="Q79" s="208">
        <f t="shared" ref="Q79:Q142" si="19">SUM(O79:P79)</f>
        <v>5732.6919454493145</v>
      </c>
      <c r="R79" s="156">
        <f t="shared" si="14"/>
        <v>673507.91608466406</v>
      </c>
      <c r="Z79" s="209"/>
      <c r="AA79" s="148"/>
      <c r="AB79" s="159"/>
      <c r="AC79" s="210"/>
      <c r="AD79" s="211"/>
      <c r="AE79" s="211"/>
      <c r="AF79" s="211"/>
    </row>
    <row r="80" spans="1:32" x14ac:dyDescent="0.25">
      <c r="A80" s="134">
        <f t="shared" ref="A80:A143" si="20">IF(B80="","",EDATE(A79,1))</f>
        <v>47515</v>
      </c>
      <c r="B80" s="135">
        <f t="shared" ref="B80:B143" si="21">IF(B79="","",IF(SUM(B79)+1&lt;=$E$7,SUM(B79)+1,""))</f>
        <v>67</v>
      </c>
      <c r="C80" s="136">
        <f t="shared" ref="C80:C143" si="22">IF(B80="","",G79)</f>
        <v>5313472.3365469398</v>
      </c>
      <c r="D80" s="137">
        <f t="shared" ref="D80:D143" si="23">IF(B80="","",IPMT($E$10/12,B80,$E$7,-$E$8,$E$9,0))</f>
        <v>25681.782959976874</v>
      </c>
      <c r="E80" s="137">
        <f t="shared" ref="E80:E143" si="24">IF(B80="","",PPMT($E$10/12,B80,$E$7,-$E$8,$E$9,0))</f>
        <v>15165.552627563944</v>
      </c>
      <c r="F80" s="137">
        <f t="shared" si="15"/>
        <v>40847.335587540816</v>
      </c>
      <c r="G80" s="136">
        <f t="shared" si="16"/>
        <v>5298306.7839193754</v>
      </c>
      <c r="L80" s="207">
        <f t="shared" si="11"/>
        <v>47515</v>
      </c>
      <c r="M80" s="146">
        <v>67</v>
      </c>
      <c r="N80" s="156">
        <f t="shared" si="13"/>
        <v>673507.91608466406</v>
      </c>
      <c r="O80" s="208">
        <f t="shared" si="17"/>
        <v>3255.2882610758743</v>
      </c>
      <c r="P80" s="208">
        <f t="shared" si="18"/>
        <v>2477.4036843734402</v>
      </c>
      <c r="Q80" s="208">
        <f t="shared" si="19"/>
        <v>5732.6919454493145</v>
      </c>
      <c r="R80" s="156">
        <f t="shared" si="14"/>
        <v>671030.51240029058</v>
      </c>
      <c r="Z80" s="209"/>
      <c r="AA80" s="148"/>
      <c r="AB80" s="159"/>
      <c r="AC80" s="210"/>
      <c r="AD80" s="211"/>
      <c r="AE80" s="211"/>
      <c r="AF80" s="211"/>
    </row>
    <row r="81" spans="1:32" x14ac:dyDescent="0.25">
      <c r="A81" s="134">
        <f t="shared" si="20"/>
        <v>47543</v>
      </c>
      <c r="B81" s="135">
        <f t="shared" si="21"/>
        <v>68</v>
      </c>
      <c r="C81" s="136">
        <f t="shared" si="22"/>
        <v>5298306.7839193754</v>
      </c>
      <c r="D81" s="137">
        <f t="shared" si="23"/>
        <v>25608.482788943653</v>
      </c>
      <c r="E81" s="137">
        <f t="shared" si="24"/>
        <v>15238.852798597169</v>
      </c>
      <c r="F81" s="137">
        <f t="shared" si="15"/>
        <v>40847.335587540823</v>
      </c>
      <c r="G81" s="136">
        <f t="shared" si="16"/>
        <v>5283067.9311207784</v>
      </c>
      <c r="L81" s="207">
        <f t="shared" ref="L81:L144" si="25">EDATE(L80,1)</f>
        <v>47543</v>
      </c>
      <c r="M81" s="146">
        <v>68</v>
      </c>
      <c r="N81" s="156">
        <f t="shared" si="13"/>
        <v>671030.51240029058</v>
      </c>
      <c r="O81" s="208">
        <f t="shared" si="17"/>
        <v>3243.3141432680695</v>
      </c>
      <c r="P81" s="208">
        <f t="shared" si="18"/>
        <v>2489.3778021812445</v>
      </c>
      <c r="Q81" s="208">
        <f t="shared" si="19"/>
        <v>5732.6919454493145</v>
      </c>
      <c r="R81" s="156">
        <f t="shared" si="14"/>
        <v>668541.13459810929</v>
      </c>
      <c r="Z81" s="209"/>
      <c r="AA81" s="148"/>
      <c r="AB81" s="159"/>
      <c r="AC81" s="210"/>
      <c r="AD81" s="211"/>
      <c r="AE81" s="211"/>
      <c r="AF81" s="211"/>
    </row>
    <row r="82" spans="1:32" x14ac:dyDescent="0.25">
      <c r="A82" s="134">
        <f t="shared" si="20"/>
        <v>47574</v>
      </c>
      <c r="B82" s="135">
        <f t="shared" si="21"/>
        <v>69</v>
      </c>
      <c r="C82" s="136">
        <f t="shared" si="22"/>
        <v>5283067.9311207784</v>
      </c>
      <c r="D82" s="137">
        <f t="shared" si="23"/>
        <v>25534.828333750429</v>
      </c>
      <c r="E82" s="137">
        <f t="shared" si="24"/>
        <v>15312.507253790389</v>
      </c>
      <c r="F82" s="137">
        <f t="shared" si="15"/>
        <v>40847.335587540816</v>
      </c>
      <c r="G82" s="136">
        <f t="shared" si="16"/>
        <v>5267755.4238669882</v>
      </c>
      <c r="L82" s="207">
        <f t="shared" si="25"/>
        <v>47574</v>
      </c>
      <c r="M82" s="146">
        <v>69</v>
      </c>
      <c r="N82" s="156">
        <f t="shared" si="13"/>
        <v>668541.13459810929</v>
      </c>
      <c r="O82" s="208">
        <f t="shared" si="17"/>
        <v>3231.2821505575266</v>
      </c>
      <c r="P82" s="208">
        <f t="shared" si="18"/>
        <v>2501.4097948917874</v>
      </c>
      <c r="Q82" s="208">
        <f t="shared" si="19"/>
        <v>5732.6919454493145</v>
      </c>
      <c r="R82" s="156">
        <f t="shared" si="14"/>
        <v>666039.72480321745</v>
      </c>
      <c r="Z82" s="209"/>
      <c r="AA82" s="148"/>
      <c r="AB82" s="159"/>
      <c r="AC82" s="210"/>
      <c r="AD82" s="211"/>
      <c r="AE82" s="211"/>
      <c r="AF82" s="211"/>
    </row>
    <row r="83" spans="1:32" x14ac:dyDescent="0.25">
      <c r="A83" s="134">
        <f t="shared" si="20"/>
        <v>47604</v>
      </c>
      <c r="B83" s="135">
        <f t="shared" si="21"/>
        <v>70</v>
      </c>
      <c r="C83" s="136">
        <f t="shared" si="22"/>
        <v>5267755.4238669882</v>
      </c>
      <c r="D83" s="137">
        <f t="shared" si="23"/>
        <v>25460.817882023774</v>
      </c>
      <c r="E83" s="137">
        <f t="shared" si="24"/>
        <v>15386.517705517041</v>
      </c>
      <c r="F83" s="137">
        <f t="shared" si="15"/>
        <v>40847.335587540816</v>
      </c>
      <c r="G83" s="136">
        <f t="shared" si="16"/>
        <v>5252368.9061614713</v>
      </c>
      <c r="L83" s="207">
        <f t="shared" si="25"/>
        <v>47604</v>
      </c>
      <c r="M83" s="146">
        <v>70</v>
      </c>
      <c r="N83" s="156">
        <f t="shared" si="13"/>
        <v>666039.72480321745</v>
      </c>
      <c r="O83" s="208">
        <f t="shared" si="17"/>
        <v>3219.192003215549</v>
      </c>
      <c r="P83" s="208">
        <f t="shared" si="18"/>
        <v>2513.4999422337642</v>
      </c>
      <c r="Q83" s="208">
        <f t="shared" si="19"/>
        <v>5732.6919454493127</v>
      </c>
      <c r="R83" s="156">
        <f t="shared" si="14"/>
        <v>663526.22486098367</v>
      </c>
      <c r="Z83" s="209"/>
      <c r="AA83" s="148"/>
      <c r="AB83" s="159"/>
      <c r="AC83" s="210"/>
      <c r="AD83" s="211"/>
      <c r="AE83" s="211"/>
      <c r="AF83" s="211"/>
    </row>
    <row r="84" spans="1:32" x14ac:dyDescent="0.25">
      <c r="A84" s="134">
        <f t="shared" si="20"/>
        <v>47635</v>
      </c>
      <c r="B84" s="135">
        <f t="shared" si="21"/>
        <v>71</v>
      </c>
      <c r="C84" s="136">
        <f t="shared" si="22"/>
        <v>5252368.9061614713</v>
      </c>
      <c r="D84" s="137">
        <f t="shared" si="23"/>
        <v>25386.44971311378</v>
      </c>
      <c r="E84" s="137">
        <f t="shared" si="24"/>
        <v>15460.885874427042</v>
      </c>
      <c r="F84" s="137">
        <f t="shared" si="15"/>
        <v>40847.335587540823</v>
      </c>
      <c r="G84" s="136">
        <f t="shared" si="16"/>
        <v>5236908.0202870443</v>
      </c>
      <c r="L84" s="207">
        <f t="shared" si="25"/>
        <v>47635</v>
      </c>
      <c r="M84" s="146">
        <v>71</v>
      </c>
      <c r="N84" s="156">
        <f t="shared" si="13"/>
        <v>663526.22486098367</v>
      </c>
      <c r="O84" s="208">
        <f t="shared" si="17"/>
        <v>3207.0434201614203</v>
      </c>
      <c r="P84" s="208">
        <f t="shared" si="18"/>
        <v>2525.6485252878947</v>
      </c>
      <c r="Q84" s="208">
        <f t="shared" si="19"/>
        <v>5732.6919454493145</v>
      </c>
      <c r="R84" s="156">
        <f t="shared" si="14"/>
        <v>661000.57633569581</v>
      </c>
      <c r="Z84" s="209"/>
      <c r="AA84" s="148"/>
      <c r="AB84" s="159"/>
      <c r="AC84" s="210"/>
      <c r="AD84" s="211"/>
      <c r="AE84" s="211"/>
      <c r="AF84" s="211"/>
    </row>
    <row r="85" spans="1:32" x14ac:dyDescent="0.25">
      <c r="A85" s="134">
        <f t="shared" si="20"/>
        <v>47665</v>
      </c>
      <c r="B85" s="135">
        <f t="shared" si="21"/>
        <v>72</v>
      </c>
      <c r="C85" s="136">
        <f t="shared" si="22"/>
        <v>5236908.0202870443</v>
      </c>
      <c r="D85" s="137">
        <f t="shared" si="23"/>
        <v>25311.722098054044</v>
      </c>
      <c r="E85" s="137">
        <f t="shared" si="24"/>
        <v>15535.613489486772</v>
      </c>
      <c r="F85" s="137">
        <f t="shared" si="15"/>
        <v>40847.335587540816</v>
      </c>
      <c r="G85" s="136">
        <f t="shared" si="16"/>
        <v>5221372.4067975571</v>
      </c>
      <c r="L85" s="207">
        <f t="shared" si="25"/>
        <v>47665</v>
      </c>
      <c r="M85" s="146">
        <v>72</v>
      </c>
      <c r="N85" s="156">
        <f t="shared" si="13"/>
        <v>661000.57633569581</v>
      </c>
      <c r="O85" s="208">
        <f t="shared" si="17"/>
        <v>3194.8361189558614</v>
      </c>
      <c r="P85" s="208">
        <f t="shared" si="18"/>
        <v>2537.8558264934527</v>
      </c>
      <c r="Q85" s="208">
        <f t="shared" si="19"/>
        <v>5732.6919454493145</v>
      </c>
      <c r="R85" s="156">
        <f t="shared" si="14"/>
        <v>658462.72050920234</v>
      </c>
      <c r="Z85" s="209"/>
      <c r="AA85" s="148"/>
      <c r="AB85" s="159"/>
      <c r="AC85" s="210"/>
      <c r="AD85" s="211"/>
      <c r="AE85" s="211"/>
      <c r="AF85" s="211"/>
    </row>
    <row r="86" spans="1:32" x14ac:dyDescent="0.25">
      <c r="A86" s="134">
        <f t="shared" si="20"/>
        <v>47696</v>
      </c>
      <c r="B86" s="135">
        <f t="shared" si="21"/>
        <v>73</v>
      </c>
      <c r="C86" s="136">
        <f t="shared" si="22"/>
        <v>5221372.4067975571</v>
      </c>
      <c r="D86" s="137">
        <f t="shared" si="23"/>
        <v>25236.633299521523</v>
      </c>
      <c r="E86" s="137">
        <f t="shared" si="24"/>
        <v>15610.702288019291</v>
      </c>
      <c r="F86" s="137">
        <f t="shared" si="15"/>
        <v>40847.335587540816</v>
      </c>
      <c r="G86" s="136">
        <f t="shared" si="16"/>
        <v>5205761.7045095377</v>
      </c>
      <c r="L86" s="207">
        <f t="shared" si="25"/>
        <v>47696</v>
      </c>
      <c r="M86" s="146">
        <v>73</v>
      </c>
      <c r="N86" s="156">
        <f t="shared" si="13"/>
        <v>658462.72050920234</v>
      </c>
      <c r="O86" s="208">
        <f t="shared" si="17"/>
        <v>3182.5698157944767</v>
      </c>
      <c r="P86" s="208">
        <f t="shared" si="18"/>
        <v>2550.1221296548374</v>
      </c>
      <c r="Q86" s="208">
        <f t="shared" si="19"/>
        <v>5732.6919454493145</v>
      </c>
      <c r="R86" s="156">
        <f t="shared" si="14"/>
        <v>655912.59837954747</v>
      </c>
      <c r="Z86" s="209"/>
      <c r="AA86" s="148"/>
      <c r="AB86" s="159"/>
      <c r="AC86" s="210"/>
      <c r="AD86" s="211"/>
      <c r="AE86" s="211"/>
      <c r="AF86" s="211"/>
    </row>
    <row r="87" spans="1:32" x14ac:dyDescent="0.25">
      <c r="A87" s="134">
        <f t="shared" si="20"/>
        <v>47727</v>
      </c>
      <c r="B87" s="135">
        <f t="shared" si="21"/>
        <v>74</v>
      </c>
      <c r="C87" s="136">
        <f t="shared" si="22"/>
        <v>5205761.7045095377</v>
      </c>
      <c r="D87" s="137">
        <f t="shared" si="23"/>
        <v>25161.1815717961</v>
      </c>
      <c r="E87" s="137">
        <f t="shared" si="24"/>
        <v>15686.154015744716</v>
      </c>
      <c r="F87" s="137">
        <f t="shared" si="15"/>
        <v>40847.335587540816</v>
      </c>
      <c r="G87" s="136">
        <f t="shared" si="16"/>
        <v>5190075.5504937926</v>
      </c>
      <c r="L87" s="207">
        <f t="shared" si="25"/>
        <v>47727</v>
      </c>
      <c r="M87" s="146">
        <v>74</v>
      </c>
      <c r="N87" s="156">
        <f t="shared" si="13"/>
        <v>655912.59837954747</v>
      </c>
      <c r="O87" s="208">
        <f t="shared" si="17"/>
        <v>3170.2442255011447</v>
      </c>
      <c r="P87" s="208">
        <f t="shared" si="18"/>
        <v>2562.4477199481689</v>
      </c>
      <c r="Q87" s="208">
        <f t="shared" si="19"/>
        <v>5732.6919454493136</v>
      </c>
      <c r="R87" s="156">
        <f t="shared" si="14"/>
        <v>653350.15065959934</v>
      </c>
      <c r="Z87" s="209"/>
      <c r="AA87" s="148"/>
      <c r="AB87" s="159"/>
      <c r="AC87" s="210"/>
      <c r="AD87" s="211"/>
      <c r="AE87" s="211"/>
      <c r="AF87" s="211"/>
    </row>
    <row r="88" spans="1:32" x14ac:dyDescent="0.25">
      <c r="A88" s="134">
        <f t="shared" si="20"/>
        <v>47757</v>
      </c>
      <c r="B88" s="135">
        <f t="shared" si="21"/>
        <v>75</v>
      </c>
      <c r="C88" s="136">
        <f t="shared" si="22"/>
        <v>5190075.5504937926</v>
      </c>
      <c r="D88" s="137">
        <f t="shared" si="23"/>
        <v>25085.365160719997</v>
      </c>
      <c r="E88" s="137">
        <f t="shared" si="24"/>
        <v>15761.970426820817</v>
      </c>
      <c r="F88" s="137">
        <f t="shared" si="15"/>
        <v>40847.335587540816</v>
      </c>
      <c r="G88" s="136">
        <f t="shared" si="16"/>
        <v>5174313.5800669715</v>
      </c>
      <c r="L88" s="207">
        <f t="shared" si="25"/>
        <v>47757</v>
      </c>
      <c r="M88" s="146">
        <v>75</v>
      </c>
      <c r="N88" s="156">
        <f t="shared" si="13"/>
        <v>653350.15065959934</v>
      </c>
      <c r="O88" s="208">
        <f t="shared" si="17"/>
        <v>3157.8590615213948</v>
      </c>
      <c r="P88" s="208">
        <f t="shared" si="18"/>
        <v>2574.8328839279188</v>
      </c>
      <c r="Q88" s="208">
        <f t="shared" si="19"/>
        <v>5732.6919454493136</v>
      </c>
      <c r="R88" s="156">
        <f t="shared" si="14"/>
        <v>650775.31777567137</v>
      </c>
      <c r="Z88" s="209"/>
      <c r="AA88" s="148"/>
      <c r="AB88" s="159"/>
      <c r="AC88" s="210"/>
      <c r="AD88" s="211"/>
      <c r="AE88" s="211"/>
      <c r="AF88" s="211"/>
    </row>
    <row r="89" spans="1:32" x14ac:dyDescent="0.25">
      <c r="A89" s="134">
        <f t="shared" si="20"/>
        <v>47788</v>
      </c>
      <c r="B89" s="135">
        <f t="shared" si="21"/>
        <v>76</v>
      </c>
      <c r="C89" s="136">
        <f t="shared" si="22"/>
        <v>5174313.5800669715</v>
      </c>
      <c r="D89" s="137">
        <f t="shared" si="23"/>
        <v>25009.182303657035</v>
      </c>
      <c r="E89" s="137">
        <f t="shared" si="24"/>
        <v>15838.153283883783</v>
      </c>
      <c r="F89" s="137">
        <f t="shared" si="15"/>
        <v>40847.335587540816</v>
      </c>
      <c r="G89" s="136">
        <f t="shared" si="16"/>
        <v>5158475.4267830877</v>
      </c>
      <c r="L89" s="207">
        <f t="shared" si="25"/>
        <v>47788</v>
      </c>
      <c r="M89" s="146">
        <v>76</v>
      </c>
      <c r="N89" s="156">
        <f t="shared" si="13"/>
        <v>650775.31777567137</v>
      </c>
      <c r="O89" s="208">
        <f t="shared" si="17"/>
        <v>3145.4140359157441</v>
      </c>
      <c r="P89" s="208">
        <f t="shared" si="18"/>
        <v>2587.27790953357</v>
      </c>
      <c r="Q89" s="208">
        <f t="shared" si="19"/>
        <v>5732.6919454493145</v>
      </c>
      <c r="R89" s="156">
        <f t="shared" si="14"/>
        <v>648188.03986613778</v>
      </c>
      <c r="Z89" s="209"/>
      <c r="AA89" s="148"/>
      <c r="AB89" s="159"/>
      <c r="AC89" s="210"/>
      <c r="AD89" s="211"/>
      <c r="AE89" s="211"/>
      <c r="AF89" s="211"/>
    </row>
    <row r="90" spans="1:32" x14ac:dyDescent="0.25">
      <c r="A90" s="134">
        <f t="shared" si="20"/>
        <v>47818</v>
      </c>
      <c r="B90" s="135">
        <f t="shared" si="21"/>
        <v>77</v>
      </c>
      <c r="C90" s="136">
        <f t="shared" si="22"/>
        <v>5158475.4267830877</v>
      </c>
      <c r="D90" s="137">
        <f t="shared" si="23"/>
        <v>24932.631229451592</v>
      </c>
      <c r="E90" s="137">
        <f t="shared" si="24"/>
        <v>15914.704358089224</v>
      </c>
      <c r="F90" s="137">
        <f t="shared" si="15"/>
        <v>40847.335587540816</v>
      </c>
      <c r="G90" s="136">
        <f t="shared" si="16"/>
        <v>5142560.7224249989</v>
      </c>
      <c r="L90" s="207">
        <f t="shared" si="25"/>
        <v>47818</v>
      </c>
      <c r="M90" s="146">
        <v>77</v>
      </c>
      <c r="N90" s="156">
        <f t="shared" si="13"/>
        <v>648188.03986613778</v>
      </c>
      <c r="O90" s="208">
        <f t="shared" si="17"/>
        <v>3132.9088593529978</v>
      </c>
      <c r="P90" s="208">
        <f t="shared" si="18"/>
        <v>2599.7830860963159</v>
      </c>
      <c r="Q90" s="208">
        <f t="shared" si="19"/>
        <v>5732.6919454493136</v>
      </c>
      <c r="R90" s="156">
        <f t="shared" si="14"/>
        <v>645588.2567800415</v>
      </c>
      <c r="Z90" s="209"/>
      <c r="AA90" s="148"/>
      <c r="AB90" s="159"/>
      <c r="AC90" s="210"/>
      <c r="AD90" s="211"/>
      <c r="AE90" s="211"/>
      <c r="AF90" s="211"/>
    </row>
    <row r="91" spans="1:32" x14ac:dyDescent="0.25">
      <c r="A91" s="134">
        <f t="shared" si="20"/>
        <v>47849</v>
      </c>
      <c r="B91" s="135">
        <f t="shared" si="21"/>
        <v>78</v>
      </c>
      <c r="C91" s="136">
        <f t="shared" si="22"/>
        <v>5142560.7224249989</v>
      </c>
      <c r="D91" s="137">
        <f t="shared" si="23"/>
        <v>24855.710158387497</v>
      </c>
      <c r="E91" s="137">
        <f t="shared" si="24"/>
        <v>15991.625429153321</v>
      </c>
      <c r="F91" s="137">
        <f t="shared" si="15"/>
        <v>40847.335587540816</v>
      </c>
      <c r="G91" s="136">
        <f t="shared" si="16"/>
        <v>5126569.0969958454</v>
      </c>
      <c r="L91" s="207">
        <f t="shared" si="25"/>
        <v>47849</v>
      </c>
      <c r="M91" s="146">
        <v>78</v>
      </c>
      <c r="N91" s="156">
        <f t="shared" si="13"/>
        <v>645588.2567800415</v>
      </c>
      <c r="O91" s="208">
        <f t="shared" si="17"/>
        <v>3120.3432411035324</v>
      </c>
      <c r="P91" s="208">
        <f t="shared" si="18"/>
        <v>2612.3487043457817</v>
      </c>
      <c r="Q91" s="208">
        <f t="shared" si="19"/>
        <v>5732.6919454493145</v>
      </c>
      <c r="R91" s="156">
        <f t="shared" si="14"/>
        <v>642975.90807569574</v>
      </c>
      <c r="Z91" s="209"/>
      <c r="AA91" s="148"/>
      <c r="AB91" s="159"/>
      <c r="AC91" s="210"/>
      <c r="AD91" s="211"/>
      <c r="AE91" s="211"/>
      <c r="AF91" s="211"/>
    </row>
    <row r="92" spans="1:32" x14ac:dyDescent="0.25">
      <c r="A92" s="134">
        <f t="shared" si="20"/>
        <v>47880</v>
      </c>
      <c r="B92" s="135">
        <f t="shared" si="21"/>
        <v>79</v>
      </c>
      <c r="C92" s="136">
        <f t="shared" si="22"/>
        <v>5126569.0969958454</v>
      </c>
      <c r="D92" s="137">
        <f t="shared" si="23"/>
        <v>24778.41730214659</v>
      </c>
      <c r="E92" s="137">
        <f t="shared" si="24"/>
        <v>16068.918285394231</v>
      </c>
      <c r="F92" s="137">
        <f t="shared" si="15"/>
        <v>40847.335587540823</v>
      </c>
      <c r="G92" s="136">
        <f t="shared" si="16"/>
        <v>5110500.1787104513</v>
      </c>
      <c r="L92" s="207">
        <f t="shared" si="25"/>
        <v>47880</v>
      </c>
      <c r="M92" s="146">
        <v>79</v>
      </c>
      <c r="N92" s="156">
        <f t="shared" si="13"/>
        <v>642975.90807569574</v>
      </c>
      <c r="O92" s="208">
        <f t="shared" si="17"/>
        <v>3107.7168890325283</v>
      </c>
      <c r="P92" s="208">
        <f t="shared" si="18"/>
        <v>2624.9750564167862</v>
      </c>
      <c r="Q92" s="208">
        <f t="shared" si="19"/>
        <v>5732.6919454493145</v>
      </c>
      <c r="R92" s="156">
        <f t="shared" si="14"/>
        <v>640350.93301927892</v>
      </c>
      <c r="Z92" s="209"/>
      <c r="AA92" s="148"/>
      <c r="AB92" s="159"/>
      <c r="AC92" s="210"/>
      <c r="AD92" s="211"/>
      <c r="AE92" s="211"/>
      <c r="AF92" s="211"/>
    </row>
    <row r="93" spans="1:32" x14ac:dyDescent="0.25">
      <c r="A93" s="134">
        <f t="shared" si="20"/>
        <v>47908</v>
      </c>
      <c r="B93" s="135">
        <f t="shared" si="21"/>
        <v>80</v>
      </c>
      <c r="C93" s="136">
        <f t="shared" si="22"/>
        <v>5110500.1787104513</v>
      </c>
      <c r="D93" s="137">
        <f t="shared" si="23"/>
        <v>24700.750863767189</v>
      </c>
      <c r="E93" s="137">
        <f t="shared" si="24"/>
        <v>16146.584723773633</v>
      </c>
      <c r="F93" s="137">
        <f t="shared" si="15"/>
        <v>40847.335587540823</v>
      </c>
      <c r="G93" s="136">
        <f t="shared" si="16"/>
        <v>5094353.5939866779</v>
      </c>
      <c r="L93" s="207">
        <f t="shared" si="25"/>
        <v>47908</v>
      </c>
      <c r="M93" s="146">
        <v>80</v>
      </c>
      <c r="N93" s="156">
        <f t="shared" si="13"/>
        <v>640350.93301927892</v>
      </c>
      <c r="O93" s="208">
        <f t="shared" si="17"/>
        <v>3095.0295095931806</v>
      </c>
      <c r="P93" s="208">
        <f t="shared" si="18"/>
        <v>2637.6624358561335</v>
      </c>
      <c r="Q93" s="208">
        <f t="shared" si="19"/>
        <v>5732.6919454493145</v>
      </c>
      <c r="R93" s="156">
        <f t="shared" si="14"/>
        <v>637713.27058342274</v>
      </c>
      <c r="Z93" s="209"/>
      <c r="AA93" s="148"/>
      <c r="AB93" s="159"/>
      <c r="AC93" s="210"/>
      <c r="AD93" s="211"/>
      <c r="AE93" s="211"/>
      <c r="AF93" s="211"/>
    </row>
    <row r="94" spans="1:32" x14ac:dyDescent="0.25">
      <c r="A94" s="134">
        <f t="shared" si="20"/>
        <v>47939</v>
      </c>
      <c r="B94" s="135">
        <f t="shared" si="21"/>
        <v>81</v>
      </c>
      <c r="C94" s="136">
        <f t="shared" si="22"/>
        <v>5094353.5939866779</v>
      </c>
      <c r="D94" s="137">
        <f t="shared" si="23"/>
        <v>24622.709037602279</v>
      </c>
      <c r="E94" s="137">
        <f t="shared" si="24"/>
        <v>16224.626549938539</v>
      </c>
      <c r="F94" s="137">
        <f t="shared" si="15"/>
        <v>40847.335587540816</v>
      </c>
      <c r="G94" s="136">
        <f t="shared" si="16"/>
        <v>5078128.9674367392</v>
      </c>
      <c r="L94" s="207">
        <f t="shared" si="25"/>
        <v>47939</v>
      </c>
      <c r="M94" s="146">
        <v>81</v>
      </c>
      <c r="N94" s="156">
        <f t="shared" si="13"/>
        <v>637713.27058342274</v>
      </c>
      <c r="O94" s="208">
        <f t="shared" si="17"/>
        <v>3082.2808078198755</v>
      </c>
      <c r="P94" s="208">
        <f t="shared" si="18"/>
        <v>2650.4111376294386</v>
      </c>
      <c r="Q94" s="208">
        <f t="shared" si="19"/>
        <v>5732.6919454493145</v>
      </c>
      <c r="R94" s="156">
        <f t="shared" si="14"/>
        <v>635062.85944579332</v>
      </c>
      <c r="Z94" s="209"/>
      <c r="AA94" s="148"/>
      <c r="AB94" s="159"/>
      <c r="AC94" s="210"/>
      <c r="AD94" s="211"/>
      <c r="AE94" s="211"/>
      <c r="AF94" s="211"/>
    </row>
    <row r="95" spans="1:32" x14ac:dyDescent="0.25">
      <c r="A95" s="134">
        <f t="shared" si="20"/>
        <v>47969</v>
      </c>
      <c r="B95" s="135">
        <f t="shared" si="21"/>
        <v>82</v>
      </c>
      <c r="C95" s="136">
        <f t="shared" si="22"/>
        <v>5078128.9674367392</v>
      </c>
      <c r="D95" s="137">
        <f t="shared" si="23"/>
        <v>24544.290009277574</v>
      </c>
      <c r="E95" s="137">
        <f t="shared" si="24"/>
        <v>16303.045578263243</v>
      </c>
      <c r="F95" s="137">
        <f t="shared" si="15"/>
        <v>40847.335587540816</v>
      </c>
      <c r="G95" s="136">
        <f t="shared" si="16"/>
        <v>5061825.9218584755</v>
      </c>
      <c r="L95" s="207">
        <f t="shared" si="25"/>
        <v>47969</v>
      </c>
      <c r="M95" s="146">
        <v>82</v>
      </c>
      <c r="N95" s="156">
        <f t="shared" si="13"/>
        <v>635062.85944579332</v>
      </c>
      <c r="O95" s="208">
        <f t="shared" si="17"/>
        <v>3069.4704873213336</v>
      </c>
      <c r="P95" s="208">
        <f t="shared" si="18"/>
        <v>2663.2214581279804</v>
      </c>
      <c r="Q95" s="208">
        <f t="shared" si="19"/>
        <v>5732.6919454493145</v>
      </c>
      <c r="R95" s="156">
        <f t="shared" si="14"/>
        <v>632399.63798766537</v>
      </c>
      <c r="Z95" s="209"/>
      <c r="AA95" s="148"/>
      <c r="AB95" s="159"/>
      <c r="AC95" s="210"/>
      <c r="AD95" s="211"/>
      <c r="AE95" s="211"/>
      <c r="AF95" s="211"/>
    </row>
    <row r="96" spans="1:32" x14ac:dyDescent="0.25">
      <c r="A96" s="134">
        <f t="shared" si="20"/>
        <v>48000</v>
      </c>
      <c r="B96" s="135">
        <f t="shared" si="21"/>
        <v>83</v>
      </c>
      <c r="C96" s="136">
        <f t="shared" si="22"/>
        <v>5061825.9218584755</v>
      </c>
      <c r="D96" s="137">
        <f t="shared" si="23"/>
        <v>24465.491955649304</v>
      </c>
      <c r="E96" s="137">
        <f t="shared" si="24"/>
        <v>16381.843631891514</v>
      </c>
      <c r="F96" s="137">
        <f t="shared" si="15"/>
        <v>40847.335587540816</v>
      </c>
      <c r="G96" s="136">
        <f t="shared" si="16"/>
        <v>5045444.078226584</v>
      </c>
      <c r="L96" s="207">
        <f t="shared" si="25"/>
        <v>48000</v>
      </c>
      <c r="M96" s="146">
        <v>83</v>
      </c>
      <c r="N96" s="156">
        <f t="shared" si="13"/>
        <v>632399.63798766537</v>
      </c>
      <c r="O96" s="208">
        <f t="shared" si="17"/>
        <v>3056.5982502737152</v>
      </c>
      <c r="P96" s="208">
        <f t="shared" si="18"/>
        <v>2676.0936951755989</v>
      </c>
      <c r="Q96" s="208">
        <f t="shared" si="19"/>
        <v>5732.6919454493145</v>
      </c>
      <c r="R96" s="156">
        <f t="shared" si="14"/>
        <v>629723.54429248977</v>
      </c>
      <c r="Z96" s="209"/>
      <c r="AA96" s="148"/>
      <c r="AB96" s="159"/>
      <c r="AC96" s="210"/>
      <c r="AD96" s="211"/>
      <c r="AE96" s="211"/>
      <c r="AF96" s="211"/>
    </row>
    <row r="97" spans="1:32" x14ac:dyDescent="0.25">
      <c r="A97" s="134">
        <f t="shared" si="20"/>
        <v>48030</v>
      </c>
      <c r="B97" s="135">
        <f t="shared" si="21"/>
        <v>84</v>
      </c>
      <c r="C97" s="136">
        <f t="shared" si="22"/>
        <v>5045444.078226584</v>
      </c>
      <c r="D97" s="137">
        <f t="shared" si="23"/>
        <v>24386.313044761824</v>
      </c>
      <c r="E97" s="137">
        <f t="shared" si="24"/>
        <v>16461.022542778992</v>
      </c>
      <c r="F97" s="137">
        <f t="shared" si="15"/>
        <v>40847.335587540816</v>
      </c>
      <c r="G97" s="136">
        <f t="shared" si="16"/>
        <v>5028983.0556838047</v>
      </c>
      <c r="L97" s="207">
        <f t="shared" si="25"/>
        <v>48030</v>
      </c>
      <c r="M97" s="146">
        <v>84</v>
      </c>
      <c r="N97" s="156">
        <f t="shared" si="13"/>
        <v>629723.54429248977</v>
      </c>
      <c r="O97" s="208">
        <f t="shared" si="17"/>
        <v>3043.6637974136988</v>
      </c>
      <c r="P97" s="208">
        <f t="shared" si="18"/>
        <v>2689.0281480356152</v>
      </c>
      <c r="Q97" s="208">
        <f t="shared" si="19"/>
        <v>5732.6919454493145</v>
      </c>
      <c r="R97" s="156">
        <f t="shared" si="14"/>
        <v>627034.51614445413</v>
      </c>
      <c r="Z97" s="209"/>
      <c r="AA97" s="148"/>
      <c r="AB97" s="159"/>
      <c r="AC97" s="210"/>
      <c r="AD97" s="211"/>
      <c r="AE97" s="211"/>
      <c r="AF97" s="211"/>
    </row>
    <row r="98" spans="1:32" x14ac:dyDescent="0.25">
      <c r="A98" s="134">
        <f t="shared" si="20"/>
        <v>48061</v>
      </c>
      <c r="B98" s="135">
        <f t="shared" si="21"/>
        <v>85</v>
      </c>
      <c r="C98" s="136">
        <f t="shared" si="22"/>
        <v>5028983.0556838047</v>
      </c>
      <c r="D98" s="137">
        <f t="shared" si="23"/>
        <v>24306.751435805058</v>
      </c>
      <c r="E98" s="137">
        <f t="shared" si="24"/>
        <v>16540.584151735758</v>
      </c>
      <c r="F98" s="137">
        <f t="shared" si="15"/>
        <v>40847.335587540816</v>
      </c>
      <c r="G98" s="136">
        <f t="shared" si="16"/>
        <v>5012442.4715320691</v>
      </c>
      <c r="L98" s="207">
        <f t="shared" si="25"/>
        <v>48061</v>
      </c>
      <c r="M98" s="146">
        <v>85</v>
      </c>
      <c r="N98" s="156">
        <f t="shared" si="13"/>
        <v>627034.51614445413</v>
      </c>
      <c r="O98" s="208">
        <f t="shared" si="17"/>
        <v>3030.6668280315266</v>
      </c>
      <c r="P98" s="208">
        <f t="shared" si="18"/>
        <v>2702.0251174177865</v>
      </c>
      <c r="Q98" s="208">
        <f t="shared" si="19"/>
        <v>5732.6919454493127</v>
      </c>
      <c r="R98" s="156">
        <f t="shared" si="14"/>
        <v>624332.49102703633</v>
      </c>
      <c r="Z98" s="209"/>
      <c r="AA98" s="148"/>
      <c r="AB98" s="159"/>
      <c r="AC98" s="210"/>
      <c r="AD98" s="211"/>
      <c r="AE98" s="211"/>
      <c r="AF98" s="211"/>
    </row>
    <row r="99" spans="1:32" x14ac:dyDescent="0.25">
      <c r="A99" s="134">
        <f t="shared" si="20"/>
        <v>48092</v>
      </c>
      <c r="B99" s="135">
        <f t="shared" si="21"/>
        <v>86</v>
      </c>
      <c r="C99" s="136">
        <f t="shared" si="22"/>
        <v>5012442.4715320691</v>
      </c>
      <c r="D99" s="137">
        <f t="shared" si="23"/>
        <v>24226.805279071668</v>
      </c>
      <c r="E99" s="137">
        <f t="shared" si="24"/>
        <v>16620.530308469144</v>
      </c>
      <c r="F99" s="137">
        <f t="shared" si="15"/>
        <v>40847.335587540816</v>
      </c>
      <c r="G99" s="136">
        <f t="shared" si="16"/>
        <v>4995821.9412235999</v>
      </c>
      <c r="L99" s="207">
        <f t="shared" si="25"/>
        <v>48092</v>
      </c>
      <c r="M99" s="146">
        <v>86</v>
      </c>
      <c r="N99" s="156">
        <f t="shared" si="13"/>
        <v>624332.49102703633</v>
      </c>
      <c r="O99" s="208">
        <f t="shared" si="17"/>
        <v>3017.6070399640075</v>
      </c>
      <c r="P99" s="208">
        <f t="shared" si="18"/>
        <v>2715.0849054853061</v>
      </c>
      <c r="Q99" s="208">
        <f t="shared" si="19"/>
        <v>5732.6919454493136</v>
      </c>
      <c r="R99" s="156">
        <f t="shared" si="14"/>
        <v>621617.40612155106</v>
      </c>
      <c r="Z99" s="209"/>
      <c r="AA99" s="148"/>
      <c r="AB99" s="159"/>
      <c r="AC99" s="210"/>
      <c r="AD99" s="211"/>
      <c r="AE99" s="211"/>
      <c r="AF99" s="211"/>
    </row>
    <row r="100" spans="1:32" x14ac:dyDescent="0.25">
      <c r="A100" s="134">
        <f t="shared" si="20"/>
        <v>48122</v>
      </c>
      <c r="B100" s="135">
        <f t="shared" si="21"/>
        <v>87</v>
      </c>
      <c r="C100" s="136">
        <f t="shared" si="22"/>
        <v>4995821.9412235999</v>
      </c>
      <c r="D100" s="137">
        <f t="shared" si="23"/>
        <v>24146.472715914071</v>
      </c>
      <c r="E100" s="137">
        <f t="shared" si="24"/>
        <v>16700.862871626745</v>
      </c>
      <c r="F100" s="137">
        <f t="shared" si="15"/>
        <v>40847.335587540816</v>
      </c>
      <c r="G100" s="136">
        <f t="shared" si="16"/>
        <v>4979121.0783519736</v>
      </c>
      <c r="L100" s="207">
        <f t="shared" si="25"/>
        <v>48122</v>
      </c>
      <c r="M100" s="146">
        <v>87</v>
      </c>
      <c r="N100" s="156">
        <f t="shared" si="13"/>
        <v>621617.40612155106</v>
      </c>
      <c r="O100" s="208">
        <f t="shared" si="17"/>
        <v>3004.4841295874962</v>
      </c>
      <c r="P100" s="208">
        <f t="shared" si="18"/>
        <v>2728.2078158618183</v>
      </c>
      <c r="Q100" s="208">
        <f t="shared" si="19"/>
        <v>5732.6919454493145</v>
      </c>
      <c r="R100" s="156">
        <f t="shared" si="14"/>
        <v>618889.19830568926</v>
      </c>
      <c r="Z100" s="209"/>
      <c r="AA100" s="148"/>
      <c r="AB100" s="159"/>
      <c r="AC100" s="210"/>
      <c r="AD100" s="211"/>
      <c r="AE100" s="211"/>
      <c r="AF100" s="211"/>
    </row>
    <row r="101" spans="1:32" x14ac:dyDescent="0.25">
      <c r="A101" s="134">
        <f t="shared" si="20"/>
        <v>48153</v>
      </c>
      <c r="B101" s="135">
        <f t="shared" si="21"/>
        <v>88</v>
      </c>
      <c r="C101" s="136">
        <f t="shared" si="22"/>
        <v>4979121.0783519736</v>
      </c>
      <c r="D101" s="137">
        <f t="shared" si="23"/>
        <v>24065.751878701212</v>
      </c>
      <c r="E101" s="137">
        <f t="shared" si="24"/>
        <v>16781.583708839607</v>
      </c>
      <c r="F101" s="137">
        <f t="shared" si="15"/>
        <v>40847.335587540816</v>
      </c>
      <c r="G101" s="136">
        <f t="shared" si="16"/>
        <v>4962339.4946431341</v>
      </c>
      <c r="L101" s="207">
        <f t="shared" si="25"/>
        <v>48153</v>
      </c>
      <c r="M101" s="146">
        <v>88</v>
      </c>
      <c r="N101" s="156">
        <f t="shared" si="13"/>
        <v>618889.19830568926</v>
      </c>
      <c r="O101" s="208">
        <f t="shared" si="17"/>
        <v>2991.2977918108304</v>
      </c>
      <c r="P101" s="208">
        <f t="shared" si="18"/>
        <v>2741.3941536384837</v>
      </c>
      <c r="Q101" s="208">
        <f t="shared" si="19"/>
        <v>5732.6919454493145</v>
      </c>
      <c r="R101" s="156">
        <f t="shared" si="14"/>
        <v>616147.80415205075</v>
      </c>
      <c r="Z101" s="209"/>
      <c r="AA101" s="148"/>
      <c r="AB101" s="159"/>
      <c r="AC101" s="210"/>
      <c r="AD101" s="211"/>
      <c r="AE101" s="211"/>
      <c r="AF101" s="211"/>
    </row>
    <row r="102" spans="1:32" x14ac:dyDescent="0.25">
      <c r="A102" s="134">
        <f t="shared" si="20"/>
        <v>48183</v>
      </c>
      <c r="B102" s="135">
        <f t="shared" si="21"/>
        <v>89</v>
      </c>
      <c r="C102" s="136">
        <f t="shared" si="22"/>
        <v>4962339.4946431341</v>
      </c>
      <c r="D102" s="137">
        <f t="shared" si="23"/>
        <v>23984.64089077515</v>
      </c>
      <c r="E102" s="137">
        <f t="shared" si="24"/>
        <v>16862.694696765666</v>
      </c>
      <c r="F102" s="137">
        <f t="shared" si="15"/>
        <v>40847.335587540816</v>
      </c>
      <c r="G102" s="136">
        <f t="shared" si="16"/>
        <v>4945476.7999463687</v>
      </c>
      <c r="L102" s="207">
        <f t="shared" si="25"/>
        <v>48183</v>
      </c>
      <c r="M102" s="146">
        <v>89</v>
      </c>
      <c r="N102" s="156">
        <f t="shared" si="13"/>
        <v>616147.80415205075</v>
      </c>
      <c r="O102" s="208">
        <f t="shared" si="17"/>
        <v>2978.0477200682444</v>
      </c>
      <c r="P102" s="208">
        <f t="shared" si="18"/>
        <v>2754.6442253810696</v>
      </c>
      <c r="Q102" s="208">
        <f t="shared" si="19"/>
        <v>5732.6919454493145</v>
      </c>
      <c r="R102" s="156">
        <f t="shared" si="14"/>
        <v>613393.15992666967</v>
      </c>
      <c r="Z102" s="209"/>
      <c r="AA102" s="148"/>
      <c r="AB102" s="159"/>
      <c r="AC102" s="210"/>
      <c r="AD102" s="211"/>
      <c r="AE102" s="211"/>
      <c r="AF102" s="211"/>
    </row>
    <row r="103" spans="1:32" x14ac:dyDescent="0.25">
      <c r="A103" s="134">
        <f t="shared" si="20"/>
        <v>48214</v>
      </c>
      <c r="B103" s="135">
        <f t="shared" si="21"/>
        <v>90</v>
      </c>
      <c r="C103" s="136">
        <f t="shared" si="22"/>
        <v>4945476.7999463687</v>
      </c>
      <c r="D103" s="137">
        <f t="shared" si="23"/>
        <v>23903.137866407451</v>
      </c>
      <c r="E103" s="137">
        <f t="shared" si="24"/>
        <v>16944.197721133369</v>
      </c>
      <c r="F103" s="137">
        <f t="shared" si="15"/>
        <v>40847.335587540816</v>
      </c>
      <c r="G103" s="136">
        <f t="shared" si="16"/>
        <v>4928532.6022252357</v>
      </c>
      <c r="L103" s="207">
        <f t="shared" si="25"/>
        <v>48214</v>
      </c>
      <c r="M103" s="146">
        <v>90</v>
      </c>
      <c r="N103" s="156">
        <f t="shared" si="13"/>
        <v>613393.15992666967</v>
      </c>
      <c r="O103" s="208">
        <f t="shared" si="17"/>
        <v>2964.7336063122357</v>
      </c>
      <c r="P103" s="208">
        <f t="shared" si="18"/>
        <v>2767.9583391370784</v>
      </c>
      <c r="Q103" s="208">
        <f t="shared" si="19"/>
        <v>5732.6919454493145</v>
      </c>
      <c r="R103" s="156">
        <f t="shared" si="14"/>
        <v>610625.20158753265</v>
      </c>
      <c r="Z103" s="209"/>
      <c r="AA103" s="148"/>
      <c r="AB103" s="159"/>
      <c r="AC103" s="210"/>
      <c r="AD103" s="211"/>
      <c r="AE103" s="211"/>
      <c r="AF103" s="211"/>
    </row>
    <row r="104" spans="1:32" x14ac:dyDescent="0.25">
      <c r="A104" s="134">
        <f t="shared" si="20"/>
        <v>48245</v>
      </c>
      <c r="B104" s="135">
        <f t="shared" si="21"/>
        <v>91</v>
      </c>
      <c r="C104" s="136">
        <f t="shared" si="22"/>
        <v>4928532.6022252357</v>
      </c>
      <c r="D104" s="137">
        <f t="shared" si="23"/>
        <v>23821.240910755307</v>
      </c>
      <c r="E104" s="137">
        <f t="shared" si="24"/>
        <v>17026.094676785513</v>
      </c>
      <c r="F104" s="137">
        <f t="shared" si="15"/>
        <v>40847.335587540816</v>
      </c>
      <c r="G104" s="136">
        <f t="shared" si="16"/>
        <v>4911506.5075484505</v>
      </c>
      <c r="L104" s="207">
        <f t="shared" si="25"/>
        <v>48245</v>
      </c>
      <c r="M104" s="146">
        <v>91</v>
      </c>
      <c r="N104" s="156">
        <f t="shared" si="13"/>
        <v>610625.20158753265</v>
      </c>
      <c r="O104" s="208">
        <f t="shared" si="17"/>
        <v>2951.355141006406</v>
      </c>
      <c r="P104" s="208">
        <f t="shared" si="18"/>
        <v>2781.3368044429076</v>
      </c>
      <c r="Q104" s="208">
        <f t="shared" si="19"/>
        <v>5732.6919454493136</v>
      </c>
      <c r="R104" s="156">
        <f t="shared" si="14"/>
        <v>607843.86478308972</v>
      </c>
      <c r="Z104" s="209"/>
      <c r="AA104" s="148"/>
      <c r="AB104" s="159"/>
      <c r="AC104" s="210"/>
      <c r="AD104" s="211"/>
      <c r="AE104" s="211"/>
      <c r="AF104" s="211"/>
    </row>
    <row r="105" spans="1:32" x14ac:dyDescent="0.25">
      <c r="A105" s="134">
        <f t="shared" si="20"/>
        <v>48274</v>
      </c>
      <c r="B105" s="135">
        <f t="shared" si="21"/>
        <v>92</v>
      </c>
      <c r="C105" s="136">
        <f t="shared" si="22"/>
        <v>4911506.5075484505</v>
      </c>
      <c r="D105" s="137">
        <f t="shared" si="23"/>
        <v>23738.948119817513</v>
      </c>
      <c r="E105" s="137">
        <f t="shared" si="24"/>
        <v>17108.387467723307</v>
      </c>
      <c r="F105" s="137">
        <f t="shared" si="15"/>
        <v>40847.335587540816</v>
      </c>
      <c r="G105" s="136">
        <f t="shared" si="16"/>
        <v>4894398.1200807272</v>
      </c>
      <c r="L105" s="207">
        <f t="shared" si="25"/>
        <v>48274</v>
      </c>
      <c r="M105" s="146">
        <v>92</v>
      </c>
      <c r="N105" s="156">
        <f t="shared" si="13"/>
        <v>607843.86478308972</v>
      </c>
      <c r="O105" s="208">
        <f t="shared" si="17"/>
        <v>2937.9120131182658</v>
      </c>
      <c r="P105" s="208">
        <f t="shared" si="18"/>
        <v>2794.7799323310483</v>
      </c>
      <c r="Q105" s="208">
        <f t="shared" si="19"/>
        <v>5732.6919454493145</v>
      </c>
      <c r="R105" s="156">
        <f t="shared" si="14"/>
        <v>605049.08485075866</v>
      </c>
      <c r="Z105" s="209"/>
      <c r="AA105" s="148"/>
      <c r="AB105" s="159"/>
      <c r="AC105" s="210"/>
      <c r="AD105" s="211"/>
      <c r="AE105" s="211"/>
      <c r="AF105" s="211"/>
    </row>
    <row r="106" spans="1:32" x14ac:dyDescent="0.25">
      <c r="A106" s="134">
        <f t="shared" si="20"/>
        <v>48305</v>
      </c>
      <c r="B106" s="135">
        <f t="shared" si="21"/>
        <v>93</v>
      </c>
      <c r="C106" s="136">
        <f t="shared" si="22"/>
        <v>4894398.1200807272</v>
      </c>
      <c r="D106" s="137">
        <f t="shared" si="23"/>
        <v>23656.257580390182</v>
      </c>
      <c r="E106" s="137">
        <f t="shared" si="24"/>
        <v>17191.078007150638</v>
      </c>
      <c r="F106" s="137">
        <f t="shared" si="15"/>
        <v>40847.335587540816</v>
      </c>
      <c r="G106" s="136">
        <f t="shared" si="16"/>
        <v>4877207.0420735767</v>
      </c>
      <c r="L106" s="207">
        <f t="shared" si="25"/>
        <v>48305</v>
      </c>
      <c r="M106" s="146">
        <v>93</v>
      </c>
      <c r="N106" s="156">
        <f t="shared" si="13"/>
        <v>605049.08485075866</v>
      </c>
      <c r="O106" s="208">
        <f t="shared" si="17"/>
        <v>2924.4039101119993</v>
      </c>
      <c r="P106" s="208">
        <f t="shared" si="18"/>
        <v>2808.2880353373148</v>
      </c>
      <c r="Q106" s="208">
        <f t="shared" si="19"/>
        <v>5732.6919454493145</v>
      </c>
      <c r="R106" s="156">
        <f t="shared" si="14"/>
        <v>602240.79681542132</v>
      </c>
      <c r="Z106" s="209"/>
      <c r="AA106" s="148"/>
      <c r="AB106" s="159"/>
      <c r="AC106" s="210"/>
      <c r="AD106" s="211"/>
      <c r="AE106" s="211"/>
      <c r="AF106" s="211"/>
    </row>
    <row r="107" spans="1:32" x14ac:dyDescent="0.25">
      <c r="A107" s="134">
        <f t="shared" si="20"/>
        <v>48335</v>
      </c>
      <c r="B107" s="135">
        <f t="shared" si="21"/>
        <v>94</v>
      </c>
      <c r="C107" s="136">
        <f t="shared" si="22"/>
        <v>4877207.0420735767</v>
      </c>
      <c r="D107" s="137">
        <f t="shared" si="23"/>
        <v>23573.167370022285</v>
      </c>
      <c r="E107" s="137">
        <f t="shared" si="24"/>
        <v>17274.168217518531</v>
      </c>
      <c r="F107" s="137">
        <f t="shared" si="15"/>
        <v>40847.335587540816</v>
      </c>
      <c r="G107" s="136">
        <f t="shared" si="16"/>
        <v>4859932.8738560583</v>
      </c>
      <c r="L107" s="207">
        <f t="shared" si="25"/>
        <v>48335</v>
      </c>
      <c r="M107" s="146">
        <v>94</v>
      </c>
      <c r="N107" s="156">
        <f t="shared" si="13"/>
        <v>602240.79681542132</v>
      </c>
      <c r="O107" s="208">
        <f t="shared" si="17"/>
        <v>2910.8305179412018</v>
      </c>
      <c r="P107" s="208">
        <f t="shared" si="18"/>
        <v>2821.8614275081122</v>
      </c>
      <c r="Q107" s="208">
        <f t="shared" si="19"/>
        <v>5732.6919454493145</v>
      </c>
      <c r="R107" s="156">
        <f t="shared" si="14"/>
        <v>599418.93538791325</v>
      </c>
      <c r="Z107" s="209"/>
      <c r="AA107" s="148"/>
      <c r="AB107" s="159"/>
      <c r="AC107" s="210"/>
      <c r="AD107" s="211"/>
      <c r="AE107" s="211"/>
      <c r="AF107" s="211"/>
    </row>
    <row r="108" spans="1:32" x14ac:dyDescent="0.25">
      <c r="A108" s="134">
        <f t="shared" si="20"/>
        <v>48366</v>
      </c>
      <c r="B108" s="135">
        <f t="shared" si="21"/>
        <v>95</v>
      </c>
      <c r="C108" s="136">
        <f t="shared" si="22"/>
        <v>4859932.8738560583</v>
      </c>
      <c r="D108" s="137">
        <f t="shared" si="23"/>
        <v>23489.675556970946</v>
      </c>
      <c r="E108" s="137">
        <f t="shared" si="24"/>
        <v>17357.660030569874</v>
      </c>
      <c r="F108" s="137">
        <f t="shared" si="15"/>
        <v>40847.335587540816</v>
      </c>
      <c r="G108" s="136">
        <f t="shared" si="16"/>
        <v>4842575.2138254885</v>
      </c>
      <c r="L108" s="207">
        <f t="shared" si="25"/>
        <v>48366</v>
      </c>
      <c r="M108" s="146">
        <v>95</v>
      </c>
      <c r="N108" s="156">
        <f t="shared" si="13"/>
        <v>599418.93538791325</v>
      </c>
      <c r="O108" s="208">
        <f t="shared" si="17"/>
        <v>2897.1915210415796</v>
      </c>
      <c r="P108" s="208">
        <f t="shared" si="18"/>
        <v>2835.500424407735</v>
      </c>
      <c r="Q108" s="208">
        <f t="shared" si="19"/>
        <v>5732.6919454493145</v>
      </c>
      <c r="R108" s="156">
        <f t="shared" si="14"/>
        <v>596583.43496350548</v>
      </c>
      <c r="Z108" s="209"/>
      <c r="AA108" s="148"/>
      <c r="AB108" s="159"/>
      <c r="AC108" s="210"/>
      <c r="AD108" s="211"/>
      <c r="AE108" s="211"/>
      <c r="AF108" s="211"/>
    </row>
    <row r="109" spans="1:32" x14ac:dyDescent="0.25">
      <c r="A109" s="134">
        <f t="shared" si="20"/>
        <v>48396</v>
      </c>
      <c r="B109" s="135">
        <f t="shared" si="21"/>
        <v>96</v>
      </c>
      <c r="C109" s="136">
        <f t="shared" si="22"/>
        <v>4842575.2138254885</v>
      </c>
      <c r="D109" s="137">
        <f t="shared" si="23"/>
        <v>23405.780200156525</v>
      </c>
      <c r="E109" s="137">
        <f t="shared" si="24"/>
        <v>17441.555387384295</v>
      </c>
      <c r="F109" s="137">
        <f t="shared" si="15"/>
        <v>40847.335587540816</v>
      </c>
      <c r="G109" s="136">
        <f t="shared" si="16"/>
        <v>4825133.6584381042</v>
      </c>
      <c r="L109" s="207">
        <f t="shared" si="25"/>
        <v>48396</v>
      </c>
      <c r="M109" s="146">
        <v>96</v>
      </c>
      <c r="N109" s="156">
        <f t="shared" si="13"/>
        <v>596583.43496350548</v>
      </c>
      <c r="O109" s="208">
        <f t="shared" si="17"/>
        <v>2883.4866023236091</v>
      </c>
      <c r="P109" s="208">
        <f t="shared" si="18"/>
        <v>2849.205343125705</v>
      </c>
      <c r="Q109" s="208">
        <f t="shared" si="19"/>
        <v>5732.6919454493145</v>
      </c>
      <c r="R109" s="156">
        <f t="shared" si="14"/>
        <v>593734.22962037975</v>
      </c>
      <c r="Z109" s="209"/>
      <c r="AA109" s="148"/>
      <c r="AB109" s="159"/>
      <c r="AC109" s="210"/>
      <c r="AD109" s="211"/>
      <c r="AE109" s="211"/>
      <c r="AF109" s="211"/>
    </row>
    <row r="110" spans="1:32" x14ac:dyDescent="0.25">
      <c r="A110" s="134">
        <f t="shared" si="20"/>
        <v>48427</v>
      </c>
      <c r="B110" s="135">
        <f t="shared" si="21"/>
        <v>97</v>
      </c>
      <c r="C110" s="136">
        <f t="shared" si="22"/>
        <v>4825133.6584381042</v>
      </c>
      <c r="D110" s="137">
        <f t="shared" si="23"/>
        <v>23321.479349117501</v>
      </c>
      <c r="E110" s="137">
        <f t="shared" si="24"/>
        <v>17525.856238423319</v>
      </c>
      <c r="F110" s="137">
        <f t="shared" si="15"/>
        <v>40847.335587540816</v>
      </c>
      <c r="G110" s="136">
        <f t="shared" si="16"/>
        <v>4807607.8021996813</v>
      </c>
      <c r="L110" s="207">
        <f t="shared" si="25"/>
        <v>48427</v>
      </c>
      <c r="M110" s="146">
        <v>97</v>
      </c>
      <c r="N110" s="156">
        <f t="shared" si="13"/>
        <v>593734.22962037975</v>
      </c>
      <c r="O110" s="208">
        <f t="shared" si="17"/>
        <v>2869.7154431651679</v>
      </c>
      <c r="P110" s="208">
        <f t="shared" si="18"/>
        <v>2862.9765022841461</v>
      </c>
      <c r="Q110" s="208">
        <f t="shared" si="19"/>
        <v>5732.6919454493145</v>
      </c>
      <c r="R110" s="156">
        <f t="shared" si="14"/>
        <v>590871.25311809557</v>
      </c>
      <c r="Z110" s="209"/>
      <c r="AA110" s="148"/>
      <c r="AB110" s="159"/>
      <c r="AC110" s="210"/>
      <c r="AD110" s="211"/>
      <c r="AE110" s="211"/>
      <c r="AF110" s="211"/>
    </row>
    <row r="111" spans="1:32" x14ac:dyDescent="0.25">
      <c r="A111" s="134">
        <f t="shared" si="20"/>
        <v>48458</v>
      </c>
      <c r="B111" s="135">
        <f t="shared" si="21"/>
        <v>98</v>
      </c>
      <c r="C111" s="136">
        <f t="shared" si="22"/>
        <v>4807607.8021996813</v>
      </c>
      <c r="D111" s="137">
        <f t="shared" si="23"/>
        <v>23236.771043965124</v>
      </c>
      <c r="E111" s="137">
        <f t="shared" si="24"/>
        <v>17610.564543575696</v>
      </c>
      <c r="F111" s="137">
        <f t="shared" si="15"/>
        <v>40847.335587540816</v>
      </c>
      <c r="G111" s="136">
        <f t="shared" si="16"/>
        <v>4789997.2376561053</v>
      </c>
      <c r="L111" s="207">
        <f t="shared" si="25"/>
        <v>48458</v>
      </c>
      <c r="M111" s="146">
        <v>98</v>
      </c>
      <c r="N111" s="156">
        <f t="shared" si="13"/>
        <v>590871.25311809557</v>
      </c>
      <c r="O111" s="208">
        <f t="shared" si="17"/>
        <v>2855.8777234041277</v>
      </c>
      <c r="P111" s="208">
        <f t="shared" si="18"/>
        <v>2876.8142220451864</v>
      </c>
      <c r="Q111" s="208">
        <f t="shared" si="19"/>
        <v>5732.6919454493145</v>
      </c>
      <c r="R111" s="156">
        <f t="shared" si="14"/>
        <v>587994.43889605033</v>
      </c>
      <c r="Z111" s="209"/>
      <c r="AA111" s="148"/>
      <c r="AB111" s="159"/>
      <c r="AC111" s="210"/>
      <c r="AD111" s="211"/>
      <c r="AE111" s="211"/>
      <c r="AF111" s="211"/>
    </row>
    <row r="112" spans="1:32" x14ac:dyDescent="0.25">
      <c r="A112" s="134">
        <f t="shared" si="20"/>
        <v>48488</v>
      </c>
      <c r="B112" s="135">
        <f t="shared" si="21"/>
        <v>99</v>
      </c>
      <c r="C112" s="136">
        <f t="shared" si="22"/>
        <v>4789997.2376561053</v>
      </c>
      <c r="D112" s="137">
        <f t="shared" si="23"/>
        <v>23151.65331533784</v>
      </c>
      <c r="E112" s="137">
        <f t="shared" si="24"/>
        <v>17695.682272202979</v>
      </c>
      <c r="F112" s="137">
        <f t="shared" si="15"/>
        <v>40847.335587540816</v>
      </c>
      <c r="G112" s="136">
        <f t="shared" si="16"/>
        <v>4772301.555383902</v>
      </c>
      <c r="L112" s="207">
        <f t="shared" si="25"/>
        <v>48488</v>
      </c>
      <c r="M112" s="146">
        <v>99</v>
      </c>
      <c r="N112" s="156">
        <f t="shared" si="13"/>
        <v>587994.43889605033</v>
      </c>
      <c r="O112" s="208">
        <f t="shared" si="17"/>
        <v>2841.9731213309096</v>
      </c>
      <c r="P112" s="208">
        <f t="shared" si="18"/>
        <v>2890.7188241184044</v>
      </c>
      <c r="Q112" s="208">
        <f t="shared" si="19"/>
        <v>5732.6919454493145</v>
      </c>
      <c r="R112" s="156">
        <f t="shared" si="14"/>
        <v>585103.72007193195</v>
      </c>
      <c r="Z112" s="209"/>
      <c r="AA112" s="148"/>
      <c r="AB112" s="159"/>
      <c r="AC112" s="210"/>
      <c r="AD112" s="211"/>
      <c r="AE112" s="211"/>
      <c r="AF112" s="211"/>
    </row>
    <row r="113" spans="1:32" x14ac:dyDescent="0.25">
      <c r="A113" s="134">
        <f t="shared" si="20"/>
        <v>48519</v>
      </c>
      <c r="B113" s="135">
        <f t="shared" si="21"/>
        <v>100</v>
      </c>
      <c r="C113" s="136">
        <f t="shared" si="22"/>
        <v>4772301.555383902</v>
      </c>
      <c r="D113" s="137">
        <f t="shared" si="23"/>
        <v>23066.124184355522</v>
      </c>
      <c r="E113" s="137">
        <f t="shared" si="24"/>
        <v>17781.211403185294</v>
      </c>
      <c r="F113" s="137">
        <f t="shared" si="15"/>
        <v>40847.335587540816</v>
      </c>
      <c r="G113" s="136">
        <f t="shared" si="16"/>
        <v>4754520.3439807165</v>
      </c>
      <c r="L113" s="207">
        <f t="shared" si="25"/>
        <v>48519</v>
      </c>
      <c r="M113" s="146">
        <v>100</v>
      </c>
      <c r="N113" s="156">
        <f t="shared" si="13"/>
        <v>585103.72007193195</v>
      </c>
      <c r="O113" s="208">
        <f t="shared" si="17"/>
        <v>2828.0013136810039</v>
      </c>
      <c r="P113" s="208">
        <f t="shared" si="18"/>
        <v>2904.6906317683101</v>
      </c>
      <c r="Q113" s="208">
        <f t="shared" si="19"/>
        <v>5732.6919454493145</v>
      </c>
      <c r="R113" s="156">
        <f t="shared" si="14"/>
        <v>582199.02944016363</v>
      </c>
      <c r="Z113" s="209"/>
      <c r="AA113" s="148"/>
      <c r="AB113" s="159"/>
      <c r="AC113" s="210"/>
      <c r="AD113" s="211"/>
      <c r="AE113" s="211"/>
      <c r="AF113" s="211"/>
    </row>
    <row r="114" spans="1:32" x14ac:dyDescent="0.25">
      <c r="A114" s="134">
        <f t="shared" si="20"/>
        <v>48549</v>
      </c>
      <c r="B114" s="135">
        <f t="shared" si="21"/>
        <v>101</v>
      </c>
      <c r="C114" s="136">
        <f t="shared" si="22"/>
        <v>4754520.3439807165</v>
      </c>
      <c r="D114" s="137">
        <f t="shared" si="23"/>
        <v>22980.181662573461</v>
      </c>
      <c r="E114" s="137">
        <f t="shared" si="24"/>
        <v>17867.153924967355</v>
      </c>
      <c r="F114" s="137">
        <f t="shared" si="15"/>
        <v>40847.335587540816</v>
      </c>
      <c r="G114" s="136">
        <f t="shared" si="16"/>
        <v>4736653.1900557494</v>
      </c>
      <c r="L114" s="207">
        <f t="shared" si="25"/>
        <v>48549</v>
      </c>
      <c r="M114" s="146">
        <v>101</v>
      </c>
      <c r="N114" s="156">
        <f t="shared" si="13"/>
        <v>582199.02944016363</v>
      </c>
      <c r="O114" s="208">
        <f t="shared" si="17"/>
        <v>2813.9619756274565</v>
      </c>
      <c r="P114" s="208">
        <f t="shared" si="18"/>
        <v>2918.7299698218576</v>
      </c>
      <c r="Q114" s="208">
        <f t="shared" si="19"/>
        <v>5732.6919454493145</v>
      </c>
      <c r="R114" s="156">
        <f t="shared" si="14"/>
        <v>579280.29947034176</v>
      </c>
      <c r="Z114" s="209"/>
      <c r="AA114" s="148"/>
      <c r="AB114" s="159"/>
      <c r="AC114" s="210"/>
      <c r="AD114" s="211"/>
      <c r="AE114" s="211"/>
      <c r="AF114" s="211"/>
    </row>
    <row r="115" spans="1:32" x14ac:dyDescent="0.25">
      <c r="A115" s="134">
        <f t="shared" si="20"/>
        <v>48580</v>
      </c>
      <c r="B115" s="135">
        <f t="shared" si="21"/>
        <v>102</v>
      </c>
      <c r="C115" s="136">
        <f t="shared" si="22"/>
        <v>4736653.1900557494</v>
      </c>
      <c r="D115" s="137">
        <f t="shared" si="23"/>
        <v>22893.823751936117</v>
      </c>
      <c r="E115" s="137">
        <f t="shared" si="24"/>
        <v>17953.511835604699</v>
      </c>
      <c r="F115" s="137">
        <f t="shared" si="15"/>
        <v>40847.335587540816</v>
      </c>
      <c r="G115" s="136">
        <f t="shared" si="16"/>
        <v>4718699.6782201445</v>
      </c>
      <c r="L115" s="207">
        <f t="shared" si="25"/>
        <v>48580</v>
      </c>
      <c r="M115" s="146">
        <v>102</v>
      </c>
      <c r="N115" s="156">
        <f t="shared" si="13"/>
        <v>579280.29947034176</v>
      </c>
      <c r="O115" s="208">
        <f t="shared" si="17"/>
        <v>2799.854780773318</v>
      </c>
      <c r="P115" s="208">
        <f t="shared" si="18"/>
        <v>2932.8371646759965</v>
      </c>
      <c r="Q115" s="208">
        <f t="shared" si="19"/>
        <v>5732.6919454493145</v>
      </c>
      <c r="R115" s="156">
        <f t="shared" si="14"/>
        <v>576347.46230566571</v>
      </c>
      <c r="Z115" s="209"/>
      <c r="AA115" s="148"/>
      <c r="AB115" s="159"/>
      <c r="AC115" s="210"/>
      <c r="AD115" s="211"/>
      <c r="AE115" s="211"/>
      <c r="AF115" s="211"/>
    </row>
    <row r="116" spans="1:32" x14ac:dyDescent="0.25">
      <c r="A116" s="134">
        <f t="shared" si="20"/>
        <v>48611</v>
      </c>
      <c r="B116" s="135">
        <f t="shared" si="21"/>
        <v>103</v>
      </c>
      <c r="C116" s="136">
        <f t="shared" si="22"/>
        <v>4718699.6782201445</v>
      </c>
      <c r="D116" s="137">
        <f t="shared" si="23"/>
        <v>22807.048444730695</v>
      </c>
      <c r="E116" s="137">
        <f t="shared" si="24"/>
        <v>18040.287142810124</v>
      </c>
      <c r="F116" s="137">
        <f t="shared" si="15"/>
        <v>40847.335587540816</v>
      </c>
      <c r="G116" s="136">
        <f t="shared" si="16"/>
        <v>4700659.3910773341</v>
      </c>
      <c r="L116" s="207">
        <f t="shared" si="25"/>
        <v>48611</v>
      </c>
      <c r="M116" s="146">
        <v>103</v>
      </c>
      <c r="N116" s="156">
        <f t="shared" si="13"/>
        <v>576347.46230566571</v>
      </c>
      <c r="O116" s="208">
        <f t="shared" si="17"/>
        <v>2785.6794011440506</v>
      </c>
      <c r="P116" s="208">
        <f t="shared" si="18"/>
        <v>2947.0125443052634</v>
      </c>
      <c r="Q116" s="208">
        <f t="shared" si="19"/>
        <v>5732.6919454493145</v>
      </c>
      <c r="R116" s="156">
        <f t="shared" si="14"/>
        <v>573400.44976136042</v>
      </c>
      <c r="Z116" s="209"/>
      <c r="AA116" s="148"/>
      <c r="AB116" s="159"/>
      <c r="AC116" s="210"/>
      <c r="AD116" s="211"/>
      <c r="AE116" s="211"/>
      <c r="AF116" s="211"/>
    </row>
    <row r="117" spans="1:32" x14ac:dyDescent="0.25">
      <c r="A117" s="134">
        <f t="shared" si="20"/>
        <v>48639</v>
      </c>
      <c r="B117" s="135">
        <f t="shared" si="21"/>
        <v>104</v>
      </c>
      <c r="C117" s="136">
        <f t="shared" si="22"/>
        <v>4700659.3910773341</v>
      </c>
      <c r="D117" s="137">
        <f t="shared" si="23"/>
        <v>22719.853723540447</v>
      </c>
      <c r="E117" s="137">
        <f t="shared" si="24"/>
        <v>18127.481864000369</v>
      </c>
      <c r="F117" s="137">
        <f t="shared" si="15"/>
        <v>40847.335587540816</v>
      </c>
      <c r="G117" s="136">
        <f t="shared" si="16"/>
        <v>4682531.9092133334</v>
      </c>
      <c r="L117" s="207">
        <f t="shared" si="25"/>
        <v>48639</v>
      </c>
      <c r="M117" s="146">
        <v>104</v>
      </c>
      <c r="N117" s="156">
        <f t="shared" si="13"/>
        <v>573400.44976136042</v>
      </c>
      <c r="O117" s="208">
        <f t="shared" si="17"/>
        <v>2771.4355071799087</v>
      </c>
      <c r="P117" s="208">
        <f t="shared" si="18"/>
        <v>2961.2564382694054</v>
      </c>
      <c r="Q117" s="208">
        <f t="shared" si="19"/>
        <v>5732.6919454493145</v>
      </c>
      <c r="R117" s="156">
        <f t="shared" si="14"/>
        <v>570439.19332309102</v>
      </c>
      <c r="Z117" s="209"/>
      <c r="AA117" s="148"/>
      <c r="AB117" s="159"/>
      <c r="AC117" s="210"/>
      <c r="AD117" s="211"/>
      <c r="AE117" s="211"/>
      <c r="AF117" s="211"/>
    </row>
    <row r="118" spans="1:32" x14ac:dyDescent="0.25">
      <c r="A118" s="134">
        <f t="shared" si="20"/>
        <v>48670</v>
      </c>
      <c r="B118" s="135">
        <f t="shared" si="21"/>
        <v>105</v>
      </c>
      <c r="C118" s="136">
        <f t="shared" si="22"/>
        <v>4682531.9092133334</v>
      </c>
      <c r="D118" s="137">
        <f t="shared" si="23"/>
        <v>22632.23756119778</v>
      </c>
      <c r="E118" s="137">
        <f t="shared" si="24"/>
        <v>18215.098026343036</v>
      </c>
      <c r="F118" s="137">
        <f t="shared" si="15"/>
        <v>40847.335587540816</v>
      </c>
      <c r="G118" s="136">
        <f t="shared" si="16"/>
        <v>4664316.8111869907</v>
      </c>
      <c r="L118" s="207">
        <f t="shared" si="25"/>
        <v>48670</v>
      </c>
      <c r="M118" s="146">
        <v>105</v>
      </c>
      <c r="N118" s="156">
        <f t="shared" si="13"/>
        <v>570439.19332309102</v>
      </c>
      <c r="O118" s="208">
        <f t="shared" si="17"/>
        <v>2757.1227677282736</v>
      </c>
      <c r="P118" s="208">
        <f t="shared" si="18"/>
        <v>2975.5691777210404</v>
      </c>
      <c r="Q118" s="208">
        <f t="shared" si="19"/>
        <v>5732.6919454493145</v>
      </c>
      <c r="R118" s="156">
        <f t="shared" si="14"/>
        <v>567463.62414536998</v>
      </c>
      <c r="Z118" s="209"/>
      <c r="AA118" s="148"/>
      <c r="AB118" s="159"/>
      <c r="AC118" s="210"/>
      <c r="AD118" s="211"/>
      <c r="AE118" s="211"/>
      <c r="AF118" s="211"/>
    </row>
    <row r="119" spans="1:32" x14ac:dyDescent="0.25">
      <c r="A119" s="134">
        <f t="shared" si="20"/>
        <v>48700</v>
      </c>
      <c r="B119" s="135">
        <f t="shared" si="21"/>
        <v>106</v>
      </c>
      <c r="C119" s="136">
        <f t="shared" si="22"/>
        <v>4664316.8111869907</v>
      </c>
      <c r="D119" s="137">
        <f t="shared" si="23"/>
        <v>22544.197920737122</v>
      </c>
      <c r="E119" s="137">
        <f t="shared" si="24"/>
        <v>18303.137666803694</v>
      </c>
      <c r="F119" s="137">
        <f t="shared" si="15"/>
        <v>40847.335587540816</v>
      </c>
      <c r="G119" s="136">
        <f t="shared" si="16"/>
        <v>4646013.6735201869</v>
      </c>
      <c r="L119" s="207">
        <f t="shared" si="25"/>
        <v>48700</v>
      </c>
      <c r="M119" s="146">
        <v>106</v>
      </c>
      <c r="N119" s="156">
        <f t="shared" si="13"/>
        <v>567463.62414536998</v>
      </c>
      <c r="O119" s="208">
        <f t="shared" si="17"/>
        <v>2742.7408500359552</v>
      </c>
      <c r="P119" s="208">
        <f t="shared" si="18"/>
        <v>2989.9510954133598</v>
      </c>
      <c r="Q119" s="208">
        <f t="shared" si="19"/>
        <v>5732.6919454493145</v>
      </c>
      <c r="R119" s="156">
        <f t="shared" si="14"/>
        <v>564473.67304995656</v>
      </c>
      <c r="Z119" s="209"/>
      <c r="AA119" s="148"/>
      <c r="AB119" s="159"/>
      <c r="AC119" s="210"/>
      <c r="AD119" s="211"/>
      <c r="AE119" s="211"/>
      <c r="AF119" s="211"/>
    </row>
    <row r="120" spans="1:32" x14ac:dyDescent="0.25">
      <c r="A120" s="134">
        <f t="shared" si="20"/>
        <v>48731</v>
      </c>
      <c r="B120" s="135">
        <f t="shared" si="21"/>
        <v>107</v>
      </c>
      <c r="C120" s="136">
        <f t="shared" si="22"/>
        <v>4646013.6735201869</v>
      </c>
      <c r="D120" s="137">
        <f t="shared" si="23"/>
        <v>22455.732755347566</v>
      </c>
      <c r="E120" s="137">
        <f t="shared" si="24"/>
        <v>18391.602832193246</v>
      </c>
      <c r="F120" s="137">
        <f t="shared" si="15"/>
        <v>40847.335587540816</v>
      </c>
      <c r="G120" s="136">
        <f t="shared" si="16"/>
        <v>4627622.0706879934</v>
      </c>
      <c r="L120" s="207">
        <f t="shared" si="25"/>
        <v>48731</v>
      </c>
      <c r="M120" s="146">
        <v>107</v>
      </c>
      <c r="N120" s="156">
        <f t="shared" si="13"/>
        <v>564473.67304995656</v>
      </c>
      <c r="O120" s="208">
        <f t="shared" si="17"/>
        <v>2728.2894197414562</v>
      </c>
      <c r="P120" s="208">
        <f t="shared" si="18"/>
        <v>3004.4025257078574</v>
      </c>
      <c r="Q120" s="208">
        <f t="shared" si="19"/>
        <v>5732.6919454493136</v>
      </c>
      <c r="R120" s="156">
        <f t="shared" si="14"/>
        <v>561469.27052424871</v>
      </c>
      <c r="Z120" s="209"/>
      <c r="AA120" s="148"/>
      <c r="AB120" s="159"/>
      <c r="AC120" s="210"/>
      <c r="AD120" s="211"/>
      <c r="AE120" s="211"/>
      <c r="AF120" s="211"/>
    </row>
    <row r="121" spans="1:32" x14ac:dyDescent="0.25">
      <c r="A121" s="134">
        <f t="shared" si="20"/>
        <v>48761</v>
      </c>
      <c r="B121" s="135">
        <f t="shared" si="21"/>
        <v>108</v>
      </c>
      <c r="C121" s="136">
        <f t="shared" si="22"/>
        <v>4627622.0706879934</v>
      </c>
      <c r="D121" s="137">
        <f t="shared" si="23"/>
        <v>22366.840008325304</v>
      </c>
      <c r="E121" s="137">
        <f t="shared" si="24"/>
        <v>18480.495579215516</v>
      </c>
      <c r="F121" s="137">
        <f t="shared" si="15"/>
        <v>40847.335587540816</v>
      </c>
      <c r="G121" s="136">
        <f t="shared" si="16"/>
        <v>4609141.5751087777</v>
      </c>
      <c r="L121" s="207">
        <f t="shared" si="25"/>
        <v>48761</v>
      </c>
      <c r="M121" s="146">
        <v>108</v>
      </c>
      <c r="N121" s="156">
        <f t="shared" si="13"/>
        <v>561469.27052424871</v>
      </c>
      <c r="O121" s="208">
        <f t="shared" si="17"/>
        <v>2713.7681408672015</v>
      </c>
      <c r="P121" s="208">
        <f t="shared" si="18"/>
        <v>3018.9238045821126</v>
      </c>
      <c r="Q121" s="208">
        <f t="shared" si="19"/>
        <v>5732.6919454493145</v>
      </c>
      <c r="R121" s="156">
        <f t="shared" si="14"/>
        <v>558450.34671966662</v>
      </c>
      <c r="Z121" s="209"/>
      <c r="AA121" s="148"/>
      <c r="AB121" s="159"/>
      <c r="AC121" s="210"/>
      <c r="AD121" s="211"/>
      <c r="AE121" s="211"/>
      <c r="AF121" s="211"/>
    </row>
    <row r="122" spans="1:32" x14ac:dyDescent="0.25">
      <c r="A122" s="134">
        <f t="shared" si="20"/>
        <v>48792</v>
      </c>
      <c r="B122" s="135">
        <f t="shared" si="21"/>
        <v>109</v>
      </c>
      <c r="C122" s="136">
        <f t="shared" si="22"/>
        <v>4609141.5751087777</v>
      </c>
      <c r="D122" s="137">
        <f t="shared" si="23"/>
        <v>22277.517613025761</v>
      </c>
      <c r="E122" s="137">
        <f t="shared" si="24"/>
        <v>18569.817974515056</v>
      </c>
      <c r="F122" s="137">
        <f t="shared" si="15"/>
        <v>40847.335587540816</v>
      </c>
      <c r="G122" s="136">
        <f t="shared" si="16"/>
        <v>4590571.7571342625</v>
      </c>
      <c r="L122" s="207">
        <f t="shared" si="25"/>
        <v>48792</v>
      </c>
      <c r="M122" s="146">
        <v>109</v>
      </c>
      <c r="N122" s="156">
        <f t="shared" si="13"/>
        <v>558450.34671966662</v>
      </c>
      <c r="O122" s="208">
        <f t="shared" si="17"/>
        <v>2699.1766758117215</v>
      </c>
      <c r="P122" s="208">
        <f t="shared" si="18"/>
        <v>3033.5152696375922</v>
      </c>
      <c r="Q122" s="208">
        <f t="shared" si="19"/>
        <v>5732.6919454493136</v>
      </c>
      <c r="R122" s="156">
        <f t="shared" si="14"/>
        <v>555416.83145002904</v>
      </c>
      <c r="Z122" s="209"/>
      <c r="AA122" s="148"/>
      <c r="AB122" s="159"/>
      <c r="AC122" s="210"/>
      <c r="AD122" s="211"/>
      <c r="AE122" s="211"/>
      <c r="AF122" s="211"/>
    </row>
    <row r="123" spans="1:32" x14ac:dyDescent="0.25">
      <c r="A123" s="134">
        <f t="shared" si="20"/>
        <v>48823</v>
      </c>
      <c r="B123" s="135">
        <f t="shared" si="21"/>
        <v>110</v>
      </c>
      <c r="C123" s="136">
        <f t="shared" si="22"/>
        <v>4590571.7571342625</v>
      </c>
      <c r="D123" s="137">
        <f t="shared" si="23"/>
        <v>22187.763492815604</v>
      </c>
      <c r="E123" s="137">
        <f t="shared" si="24"/>
        <v>18659.572094725212</v>
      </c>
      <c r="F123" s="137">
        <f t="shared" si="15"/>
        <v>40847.335587540816</v>
      </c>
      <c r="G123" s="136">
        <f t="shared" si="16"/>
        <v>4571912.185039537</v>
      </c>
      <c r="L123" s="207">
        <f t="shared" si="25"/>
        <v>48823</v>
      </c>
      <c r="M123" s="146">
        <v>110</v>
      </c>
      <c r="N123" s="156">
        <f t="shared" si="13"/>
        <v>555416.83145002904</v>
      </c>
      <c r="O123" s="208">
        <f t="shared" si="17"/>
        <v>2684.5146853418064</v>
      </c>
      <c r="P123" s="208">
        <f t="shared" si="18"/>
        <v>3048.1772601075068</v>
      </c>
      <c r="Q123" s="208">
        <f t="shared" si="19"/>
        <v>5732.6919454493127</v>
      </c>
      <c r="R123" s="156">
        <f t="shared" si="14"/>
        <v>552368.65418992157</v>
      </c>
      <c r="Z123" s="209"/>
      <c r="AA123" s="148"/>
      <c r="AB123" s="159"/>
      <c r="AC123" s="210"/>
      <c r="AD123" s="211"/>
      <c r="AE123" s="211"/>
      <c r="AF123" s="211"/>
    </row>
    <row r="124" spans="1:32" x14ac:dyDescent="0.25">
      <c r="A124" s="134">
        <f t="shared" si="20"/>
        <v>48853</v>
      </c>
      <c r="B124" s="135">
        <f t="shared" si="21"/>
        <v>111</v>
      </c>
      <c r="C124" s="136">
        <f t="shared" si="22"/>
        <v>4571912.185039537</v>
      </c>
      <c r="D124" s="137">
        <f t="shared" si="23"/>
        <v>22097.575561024434</v>
      </c>
      <c r="E124" s="137">
        <f t="shared" si="24"/>
        <v>18749.760026516386</v>
      </c>
      <c r="F124" s="137">
        <f t="shared" si="15"/>
        <v>40847.335587540816</v>
      </c>
      <c r="G124" s="136">
        <f t="shared" si="16"/>
        <v>4553162.4250130206</v>
      </c>
      <c r="L124" s="207">
        <f t="shared" si="25"/>
        <v>48853</v>
      </c>
      <c r="M124" s="146">
        <v>111</v>
      </c>
      <c r="N124" s="156">
        <f t="shared" si="13"/>
        <v>552368.65418992157</v>
      </c>
      <c r="O124" s="208">
        <f t="shared" si="17"/>
        <v>2669.7818285846211</v>
      </c>
      <c r="P124" s="208">
        <f t="shared" si="18"/>
        <v>3062.910116864693</v>
      </c>
      <c r="Q124" s="208">
        <f t="shared" si="19"/>
        <v>5732.6919454493145</v>
      </c>
      <c r="R124" s="156">
        <f t="shared" si="14"/>
        <v>549305.74407305685</v>
      </c>
      <c r="Z124" s="209"/>
      <c r="AA124" s="148"/>
      <c r="AB124" s="159"/>
      <c r="AC124" s="210"/>
      <c r="AD124" s="211"/>
      <c r="AE124" s="211"/>
      <c r="AF124" s="211"/>
    </row>
    <row r="125" spans="1:32" x14ac:dyDescent="0.25">
      <c r="A125" s="134">
        <f t="shared" si="20"/>
        <v>48884</v>
      </c>
      <c r="B125" s="135">
        <f t="shared" si="21"/>
        <v>112</v>
      </c>
      <c r="C125" s="136">
        <f t="shared" si="22"/>
        <v>4553162.4250130206</v>
      </c>
      <c r="D125" s="137">
        <f t="shared" si="23"/>
        <v>22006.951720896268</v>
      </c>
      <c r="E125" s="137">
        <f t="shared" si="24"/>
        <v>18840.383866644548</v>
      </c>
      <c r="F125" s="137">
        <f t="shared" si="15"/>
        <v>40847.335587540816</v>
      </c>
      <c r="G125" s="136">
        <f t="shared" si="16"/>
        <v>4534322.0411463762</v>
      </c>
      <c r="L125" s="207">
        <f t="shared" si="25"/>
        <v>48884</v>
      </c>
      <c r="M125" s="146">
        <v>112</v>
      </c>
      <c r="N125" s="156">
        <f t="shared" si="13"/>
        <v>549305.74407305685</v>
      </c>
      <c r="O125" s="208">
        <f t="shared" si="17"/>
        <v>2654.9777630197746</v>
      </c>
      <c r="P125" s="208">
        <f t="shared" si="18"/>
        <v>3077.7141824295391</v>
      </c>
      <c r="Q125" s="208">
        <f t="shared" si="19"/>
        <v>5732.6919454493136</v>
      </c>
      <c r="R125" s="156">
        <f t="shared" si="14"/>
        <v>546228.02989062737</v>
      </c>
      <c r="Z125" s="209"/>
      <c r="AA125" s="148"/>
      <c r="AB125" s="159"/>
      <c r="AC125" s="210"/>
      <c r="AD125" s="211"/>
      <c r="AE125" s="211"/>
      <c r="AF125" s="211"/>
    </row>
    <row r="126" spans="1:32" x14ac:dyDescent="0.25">
      <c r="A126" s="134">
        <f t="shared" si="20"/>
        <v>48914</v>
      </c>
      <c r="B126" s="135">
        <f t="shared" si="21"/>
        <v>113</v>
      </c>
      <c r="C126" s="136">
        <f t="shared" si="22"/>
        <v>4534322.0411463762</v>
      </c>
      <c r="D126" s="137">
        <f t="shared" si="23"/>
        <v>21915.889865540819</v>
      </c>
      <c r="E126" s="137">
        <f t="shared" si="24"/>
        <v>18931.445721999993</v>
      </c>
      <c r="F126" s="137">
        <f t="shared" si="15"/>
        <v>40847.335587540816</v>
      </c>
      <c r="G126" s="136">
        <f t="shared" si="16"/>
        <v>4515390.5954243764</v>
      </c>
      <c r="L126" s="207">
        <f t="shared" si="25"/>
        <v>48914</v>
      </c>
      <c r="M126" s="146">
        <v>113</v>
      </c>
      <c r="N126" s="156">
        <f t="shared" si="13"/>
        <v>546228.02989062737</v>
      </c>
      <c r="O126" s="208">
        <f t="shared" si="17"/>
        <v>2640.1021444713651</v>
      </c>
      <c r="P126" s="208">
        <f t="shared" si="18"/>
        <v>3092.5898009779489</v>
      </c>
      <c r="Q126" s="208">
        <f t="shared" si="19"/>
        <v>5732.6919454493145</v>
      </c>
      <c r="R126" s="156">
        <f t="shared" si="14"/>
        <v>543135.4400896494</v>
      </c>
      <c r="Z126" s="209"/>
      <c r="AA126" s="148"/>
      <c r="AB126" s="159"/>
      <c r="AC126" s="210"/>
      <c r="AD126" s="211"/>
      <c r="AE126" s="211"/>
      <c r="AF126" s="211"/>
    </row>
    <row r="127" spans="1:32" x14ac:dyDescent="0.25">
      <c r="A127" s="134">
        <f t="shared" si="20"/>
        <v>48945</v>
      </c>
      <c r="B127" s="135">
        <f t="shared" si="21"/>
        <v>114</v>
      </c>
      <c r="C127" s="136">
        <f t="shared" si="22"/>
        <v>4515390.5954243764</v>
      </c>
      <c r="D127" s="137">
        <f t="shared" si="23"/>
        <v>21824.387877884488</v>
      </c>
      <c r="E127" s="137">
        <f t="shared" si="24"/>
        <v>19022.947709656328</v>
      </c>
      <c r="F127" s="137">
        <f t="shared" si="15"/>
        <v>40847.335587540816</v>
      </c>
      <c r="G127" s="136">
        <f t="shared" si="16"/>
        <v>4496367.6477147201</v>
      </c>
      <c r="L127" s="207">
        <f t="shared" si="25"/>
        <v>48945</v>
      </c>
      <c r="M127" s="146">
        <v>114</v>
      </c>
      <c r="N127" s="156">
        <f t="shared" si="13"/>
        <v>543135.4400896494</v>
      </c>
      <c r="O127" s="208">
        <f t="shared" si="17"/>
        <v>2625.1546270999715</v>
      </c>
      <c r="P127" s="208">
        <f t="shared" si="18"/>
        <v>3107.5373183493425</v>
      </c>
      <c r="Q127" s="208">
        <f t="shared" si="19"/>
        <v>5732.6919454493145</v>
      </c>
      <c r="R127" s="156">
        <f t="shared" si="14"/>
        <v>540027.90277130005</v>
      </c>
      <c r="Z127" s="209"/>
      <c r="AA127" s="148"/>
      <c r="AB127" s="159"/>
      <c r="AC127" s="210"/>
      <c r="AD127" s="211"/>
      <c r="AE127" s="211"/>
      <c r="AF127" s="211"/>
    </row>
    <row r="128" spans="1:32" x14ac:dyDescent="0.25">
      <c r="A128" s="134">
        <f t="shared" si="20"/>
        <v>48976</v>
      </c>
      <c r="B128" s="135">
        <f t="shared" si="21"/>
        <v>115</v>
      </c>
      <c r="C128" s="136">
        <f t="shared" si="22"/>
        <v>4496367.6477147201</v>
      </c>
      <c r="D128" s="137">
        <f t="shared" si="23"/>
        <v>21732.44363062115</v>
      </c>
      <c r="E128" s="137">
        <f t="shared" si="24"/>
        <v>19114.89195691967</v>
      </c>
      <c r="F128" s="137">
        <f t="shared" si="15"/>
        <v>40847.335587540816</v>
      </c>
      <c r="G128" s="136">
        <f t="shared" si="16"/>
        <v>4477252.7557578003</v>
      </c>
      <c r="L128" s="207">
        <f t="shared" si="25"/>
        <v>48976</v>
      </c>
      <c r="M128" s="146">
        <v>115</v>
      </c>
      <c r="N128" s="156">
        <f t="shared" si="13"/>
        <v>540027.90277130005</v>
      </c>
      <c r="O128" s="208">
        <f t="shared" si="17"/>
        <v>2610.1348633946163</v>
      </c>
      <c r="P128" s="208">
        <f t="shared" si="18"/>
        <v>3122.5570820546977</v>
      </c>
      <c r="Q128" s="208">
        <f t="shared" si="19"/>
        <v>5732.6919454493145</v>
      </c>
      <c r="R128" s="156">
        <f t="shared" si="14"/>
        <v>536905.34568924538</v>
      </c>
      <c r="Z128" s="209"/>
      <c r="AA128" s="148"/>
      <c r="AB128" s="159"/>
      <c r="AC128" s="210"/>
      <c r="AD128" s="211"/>
      <c r="AE128" s="211"/>
      <c r="AF128" s="211"/>
    </row>
    <row r="129" spans="1:32" x14ac:dyDescent="0.25">
      <c r="A129" s="134">
        <f t="shared" si="20"/>
        <v>49004</v>
      </c>
      <c r="B129" s="135">
        <f t="shared" si="21"/>
        <v>116</v>
      </c>
      <c r="C129" s="136">
        <f t="shared" si="22"/>
        <v>4477252.7557578003</v>
      </c>
      <c r="D129" s="137">
        <f t="shared" si="23"/>
        <v>21640.054986162704</v>
      </c>
      <c r="E129" s="137">
        <f t="shared" si="24"/>
        <v>19207.280601378112</v>
      </c>
      <c r="F129" s="137">
        <f t="shared" si="15"/>
        <v>40847.335587540816</v>
      </c>
      <c r="G129" s="136">
        <f t="shared" si="16"/>
        <v>4458045.4751564218</v>
      </c>
      <c r="L129" s="207">
        <f t="shared" si="25"/>
        <v>49004</v>
      </c>
      <c r="M129" s="146">
        <v>116</v>
      </c>
      <c r="N129" s="156">
        <f t="shared" si="13"/>
        <v>536905.34568924538</v>
      </c>
      <c r="O129" s="208">
        <f t="shared" si="17"/>
        <v>2595.0425041646854</v>
      </c>
      <c r="P129" s="208">
        <f t="shared" si="18"/>
        <v>3137.6494412846287</v>
      </c>
      <c r="Q129" s="208">
        <f t="shared" si="19"/>
        <v>5732.6919454493145</v>
      </c>
      <c r="R129" s="156">
        <f t="shared" si="14"/>
        <v>533767.69624796079</v>
      </c>
      <c r="Z129" s="209"/>
      <c r="AA129" s="148"/>
      <c r="AB129" s="159"/>
      <c r="AC129" s="210"/>
      <c r="AD129" s="211"/>
      <c r="AE129" s="211"/>
      <c r="AF129" s="211"/>
    </row>
    <row r="130" spans="1:32" x14ac:dyDescent="0.25">
      <c r="A130" s="134">
        <f t="shared" si="20"/>
        <v>49035</v>
      </c>
      <c r="B130" s="135">
        <f t="shared" si="21"/>
        <v>117</v>
      </c>
      <c r="C130" s="136">
        <f t="shared" si="22"/>
        <v>4458045.4751564218</v>
      </c>
      <c r="D130" s="137">
        <f t="shared" si="23"/>
        <v>21547.219796589379</v>
      </c>
      <c r="E130" s="137">
        <f t="shared" si="24"/>
        <v>19300.115790951437</v>
      </c>
      <c r="F130" s="137">
        <f t="shared" si="15"/>
        <v>40847.335587540816</v>
      </c>
      <c r="G130" s="136">
        <f t="shared" si="16"/>
        <v>4438745.3593654707</v>
      </c>
      <c r="L130" s="207">
        <f t="shared" si="25"/>
        <v>49035</v>
      </c>
      <c r="M130" s="146">
        <v>117</v>
      </c>
      <c r="N130" s="156">
        <f t="shared" si="13"/>
        <v>533767.69624796079</v>
      </c>
      <c r="O130" s="208">
        <f t="shared" si="17"/>
        <v>2579.8771985318094</v>
      </c>
      <c r="P130" s="208">
        <f t="shared" si="18"/>
        <v>3152.8147469175042</v>
      </c>
      <c r="Q130" s="208">
        <f t="shared" si="19"/>
        <v>5732.6919454493136</v>
      </c>
      <c r="R130" s="156">
        <f t="shared" si="14"/>
        <v>530614.88150104333</v>
      </c>
      <c r="Z130" s="209"/>
      <c r="AA130" s="148"/>
      <c r="AB130" s="159"/>
      <c r="AC130" s="210"/>
      <c r="AD130" s="211"/>
      <c r="AE130" s="211"/>
      <c r="AF130" s="211"/>
    </row>
    <row r="131" spans="1:32" x14ac:dyDescent="0.25">
      <c r="A131" s="134">
        <f t="shared" si="20"/>
        <v>49065</v>
      </c>
      <c r="B131" s="135">
        <f t="shared" si="21"/>
        <v>118</v>
      </c>
      <c r="C131" s="136">
        <f t="shared" si="22"/>
        <v>4438745.3593654707</v>
      </c>
      <c r="D131" s="137">
        <f t="shared" si="23"/>
        <v>21453.935903599777</v>
      </c>
      <c r="E131" s="137">
        <f t="shared" si="24"/>
        <v>19393.399683941039</v>
      </c>
      <c r="F131" s="137">
        <f t="shared" si="15"/>
        <v>40847.335587540816</v>
      </c>
      <c r="G131" s="136">
        <f t="shared" si="16"/>
        <v>4419351.9596815296</v>
      </c>
      <c r="L131" s="207">
        <f t="shared" si="25"/>
        <v>49065</v>
      </c>
      <c r="M131" s="146">
        <v>118</v>
      </c>
      <c r="N131" s="156">
        <f t="shared" si="13"/>
        <v>530614.88150104333</v>
      </c>
      <c r="O131" s="208">
        <f t="shared" si="17"/>
        <v>2564.6385939217084</v>
      </c>
      <c r="P131" s="208">
        <f t="shared" si="18"/>
        <v>3168.0533515276056</v>
      </c>
      <c r="Q131" s="208">
        <f t="shared" si="19"/>
        <v>5732.6919454493145</v>
      </c>
      <c r="R131" s="156">
        <f t="shared" si="14"/>
        <v>527446.82814951567</v>
      </c>
      <c r="Z131" s="209"/>
      <c r="AA131" s="148"/>
      <c r="AB131" s="159"/>
      <c r="AC131" s="210"/>
      <c r="AD131" s="211"/>
      <c r="AE131" s="211"/>
      <c r="AF131" s="211"/>
    </row>
    <row r="132" spans="1:32" x14ac:dyDescent="0.25">
      <c r="A132" s="134">
        <f t="shared" si="20"/>
        <v>49096</v>
      </c>
      <c r="B132" s="135">
        <f t="shared" si="21"/>
        <v>119</v>
      </c>
      <c r="C132" s="136">
        <f t="shared" si="22"/>
        <v>4419351.9596815296</v>
      </c>
      <c r="D132" s="137">
        <f t="shared" si="23"/>
        <v>21360.201138460732</v>
      </c>
      <c r="E132" s="137">
        <f t="shared" si="24"/>
        <v>19487.134449080088</v>
      </c>
      <c r="F132" s="137">
        <f t="shared" si="15"/>
        <v>40847.335587540816</v>
      </c>
      <c r="G132" s="136">
        <f t="shared" si="16"/>
        <v>4399864.8252324499</v>
      </c>
      <c r="L132" s="207">
        <f t="shared" si="25"/>
        <v>49096</v>
      </c>
      <c r="M132" s="146">
        <v>119</v>
      </c>
      <c r="N132" s="156">
        <f t="shared" si="13"/>
        <v>527446.82814951567</v>
      </c>
      <c r="O132" s="208">
        <f t="shared" si="17"/>
        <v>2549.3263360559918</v>
      </c>
      <c r="P132" s="208">
        <f t="shared" si="18"/>
        <v>3183.3656093933223</v>
      </c>
      <c r="Q132" s="208">
        <f t="shared" si="19"/>
        <v>5732.6919454493145</v>
      </c>
      <c r="R132" s="156">
        <f t="shared" si="14"/>
        <v>524263.46254012233</v>
      </c>
      <c r="Z132" s="209"/>
      <c r="AA132" s="148"/>
      <c r="AB132" s="159"/>
      <c r="AC132" s="210"/>
      <c r="AD132" s="211"/>
      <c r="AE132" s="211"/>
      <c r="AF132" s="211"/>
    </row>
    <row r="133" spans="1:32" x14ac:dyDescent="0.25">
      <c r="A133" s="134">
        <f t="shared" si="20"/>
        <v>49126</v>
      </c>
      <c r="B133" s="135">
        <f t="shared" si="21"/>
        <v>120</v>
      </c>
      <c r="C133" s="136">
        <f t="shared" si="22"/>
        <v>4399864.8252324499</v>
      </c>
      <c r="D133" s="137">
        <f t="shared" si="23"/>
        <v>21266.013321956842</v>
      </c>
      <c r="E133" s="137">
        <f t="shared" si="24"/>
        <v>19581.322265583975</v>
      </c>
      <c r="F133" s="137">
        <f t="shared" si="15"/>
        <v>40847.335587540816</v>
      </c>
      <c r="G133" s="136">
        <f t="shared" si="16"/>
        <v>4380283.5029668659</v>
      </c>
      <c r="L133" s="207">
        <f t="shared" si="25"/>
        <v>49126</v>
      </c>
      <c r="M133" s="146">
        <v>120</v>
      </c>
      <c r="N133" s="156">
        <f t="shared" si="13"/>
        <v>524263.46254012233</v>
      </c>
      <c r="O133" s="208">
        <f t="shared" si="17"/>
        <v>2533.940068943924</v>
      </c>
      <c r="P133" s="208">
        <f t="shared" si="18"/>
        <v>3198.7518765053901</v>
      </c>
      <c r="Q133" s="208">
        <f t="shared" si="19"/>
        <v>5732.6919454493145</v>
      </c>
      <c r="R133" s="156">
        <f t="shared" si="14"/>
        <v>521064.71066361695</v>
      </c>
      <c r="Z133" s="209"/>
      <c r="AA133" s="148"/>
      <c r="AB133" s="159"/>
      <c r="AC133" s="210"/>
      <c r="AD133" s="211"/>
      <c r="AE133" s="211"/>
      <c r="AF133" s="211"/>
    </row>
    <row r="134" spans="1:32" x14ac:dyDescent="0.25">
      <c r="A134" s="134">
        <f t="shared" si="20"/>
        <v>49157</v>
      </c>
      <c r="B134" s="135">
        <f t="shared" si="21"/>
        <v>121</v>
      </c>
      <c r="C134" s="136">
        <f t="shared" si="22"/>
        <v>4380283.5029668659</v>
      </c>
      <c r="D134" s="137">
        <f t="shared" si="23"/>
        <v>21171.370264339854</v>
      </c>
      <c r="E134" s="137">
        <f t="shared" si="24"/>
        <v>19675.965323200962</v>
      </c>
      <c r="F134" s="137">
        <f t="shared" si="15"/>
        <v>40847.335587540816</v>
      </c>
      <c r="G134" s="136">
        <f t="shared" si="16"/>
        <v>4360607.5376436645</v>
      </c>
      <c r="L134" s="207">
        <f t="shared" si="25"/>
        <v>49157</v>
      </c>
      <c r="M134" s="146">
        <v>121</v>
      </c>
      <c r="N134" s="156">
        <f t="shared" si="13"/>
        <v>521064.71066361695</v>
      </c>
      <c r="O134" s="208">
        <f t="shared" si="17"/>
        <v>2518.479434874148</v>
      </c>
      <c r="P134" s="208">
        <f t="shared" si="18"/>
        <v>3214.2125105751661</v>
      </c>
      <c r="Q134" s="208">
        <f t="shared" si="19"/>
        <v>5732.6919454493145</v>
      </c>
      <c r="R134" s="156">
        <f t="shared" si="14"/>
        <v>517850.49815304176</v>
      </c>
    </row>
    <row r="135" spans="1:32" x14ac:dyDescent="0.25">
      <c r="A135" s="134">
        <f t="shared" si="20"/>
        <v>49188</v>
      </c>
      <c r="B135" s="135">
        <f t="shared" si="21"/>
        <v>122</v>
      </c>
      <c r="C135" s="136">
        <f t="shared" si="22"/>
        <v>4360607.5376436645</v>
      </c>
      <c r="D135" s="137">
        <f t="shared" si="23"/>
        <v>21076.269765277713</v>
      </c>
      <c r="E135" s="137">
        <f t="shared" si="24"/>
        <v>19771.065822263103</v>
      </c>
      <c r="F135" s="137">
        <f t="shared" si="15"/>
        <v>40847.335587540816</v>
      </c>
      <c r="G135" s="136">
        <f t="shared" si="16"/>
        <v>4340836.4718214013</v>
      </c>
      <c r="L135" s="207">
        <f t="shared" si="25"/>
        <v>49188</v>
      </c>
      <c r="M135" s="146">
        <v>122</v>
      </c>
      <c r="N135" s="156">
        <f t="shared" si="13"/>
        <v>517850.49815304176</v>
      </c>
      <c r="O135" s="208">
        <f t="shared" si="17"/>
        <v>2502.9440744063677</v>
      </c>
      <c r="P135" s="208">
        <f t="shared" si="18"/>
        <v>3229.7478710429464</v>
      </c>
      <c r="Q135" s="208">
        <f t="shared" si="19"/>
        <v>5732.6919454493145</v>
      </c>
      <c r="R135" s="156">
        <f t="shared" si="14"/>
        <v>514620.75028199883</v>
      </c>
    </row>
    <row r="136" spans="1:32" x14ac:dyDescent="0.25">
      <c r="A136" s="134">
        <f t="shared" si="20"/>
        <v>49218</v>
      </c>
      <c r="B136" s="135">
        <f t="shared" si="21"/>
        <v>123</v>
      </c>
      <c r="C136" s="136">
        <f t="shared" si="22"/>
        <v>4340836.4718214013</v>
      </c>
      <c r="D136" s="137">
        <f t="shared" si="23"/>
        <v>20980.709613803447</v>
      </c>
      <c r="E136" s="137">
        <f t="shared" si="24"/>
        <v>19866.625973737373</v>
      </c>
      <c r="F136" s="137">
        <f t="shared" si="15"/>
        <v>40847.335587540816</v>
      </c>
      <c r="G136" s="136">
        <f t="shared" si="16"/>
        <v>4320969.8458476635</v>
      </c>
      <c r="L136" s="207">
        <f t="shared" si="25"/>
        <v>49218</v>
      </c>
      <c r="M136" s="146">
        <v>123</v>
      </c>
      <c r="N136" s="156">
        <f t="shared" si="13"/>
        <v>514620.75028199883</v>
      </c>
      <c r="O136" s="208">
        <f t="shared" si="17"/>
        <v>2487.333626362994</v>
      </c>
      <c r="P136" s="208">
        <f t="shared" si="18"/>
        <v>3245.3583190863205</v>
      </c>
      <c r="Q136" s="208">
        <f t="shared" si="19"/>
        <v>5732.6919454493145</v>
      </c>
      <c r="R136" s="156">
        <f t="shared" si="14"/>
        <v>511375.39196291252</v>
      </c>
    </row>
    <row r="137" spans="1:32" x14ac:dyDescent="0.25">
      <c r="A137" s="134">
        <f t="shared" si="20"/>
        <v>49249</v>
      </c>
      <c r="B137" s="135">
        <f t="shared" si="21"/>
        <v>124</v>
      </c>
      <c r="C137" s="136">
        <f t="shared" si="22"/>
        <v>4320969.8458476635</v>
      </c>
      <c r="D137" s="137">
        <f t="shared" si="23"/>
        <v>20884.687588263714</v>
      </c>
      <c r="E137" s="137">
        <f t="shared" si="24"/>
        <v>19962.647999277106</v>
      </c>
      <c r="F137" s="137">
        <f t="shared" si="15"/>
        <v>40847.335587540816</v>
      </c>
      <c r="G137" s="136">
        <f t="shared" si="16"/>
        <v>4301007.1978483861</v>
      </c>
      <c r="L137" s="207">
        <f t="shared" si="25"/>
        <v>49249</v>
      </c>
      <c r="M137" s="146">
        <v>124</v>
      </c>
      <c r="N137" s="156">
        <f t="shared" si="13"/>
        <v>511375.39196291252</v>
      </c>
      <c r="O137" s="208">
        <f t="shared" si="17"/>
        <v>2471.6477278207435</v>
      </c>
      <c r="P137" s="208">
        <f t="shared" si="18"/>
        <v>3261.0442176285715</v>
      </c>
      <c r="Q137" s="208">
        <f t="shared" si="19"/>
        <v>5732.6919454493145</v>
      </c>
      <c r="R137" s="156">
        <f t="shared" si="14"/>
        <v>508114.34774528397</v>
      </c>
    </row>
    <row r="138" spans="1:32" x14ac:dyDescent="0.25">
      <c r="A138" s="134">
        <f t="shared" si="20"/>
        <v>49279</v>
      </c>
      <c r="B138" s="135">
        <f t="shared" si="21"/>
        <v>125</v>
      </c>
      <c r="C138" s="136">
        <f t="shared" si="22"/>
        <v>4301007.1978483861</v>
      </c>
      <c r="D138" s="137">
        <f t="shared" si="23"/>
        <v>20788.201456267208</v>
      </c>
      <c r="E138" s="137">
        <f t="shared" si="24"/>
        <v>20059.134131273611</v>
      </c>
      <c r="F138" s="137">
        <f t="shared" si="15"/>
        <v>40847.335587540816</v>
      </c>
      <c r="G138" s="136">
        <f t="shared" si="16"/>
        <v>4280948.0637171129</v>
      </c>
      <c r="L138" s="207">
        <f t="shared" si="25"/>
        <v>49279</v>
      </c>
      <c r="M138" s="146">
        <v>125</v>
      </c>
      <c r="N138" s="156">
        <f t="shared" ref="N138:N201" si="26">R137</f>
        <v>508114.34774528397</v>
      </c>
      <c r="O138" s="208">
        <f t="shared" si="17"/>
        <v>2455.8860141022055</v>
      </c>
      <c r="P138" s="208">
        <f t="shared" si="18"/>
        <v>3276.805931347109</v>
      </c>
      <c r="Q138" s="208">
        <f t="shared" si="19"/>
        <v>5732.6919454493145</v>
      </c>
      <c r="R138" s="156">
        <f t="shared" ref="R138:R201" si="27">N138-P138</f>
        <v>504837.54181393684</v>
      </c>
    </row>
    <row r="139" spans="1:32" x14ac:dyDescent="0.25">
      <c r="A139" s="134">
        <f t="shared" si="20"/>
        <v>49310</v>
      </c>
      <c r="B139" s="135">
        <f t="shared" si="21"/>
        <v>126</v>
      </c>
      <c r="C139" s="136">
        <f t="shared" si="22"/>
        <v>4280948.0637171129</v>
      </c>
      <c r="D139" s="137">
        <f t="shared" si="23"/>
        <v>20691.248974632719</v>
      </c>
      <c r="E139" s="137">
        <f t="shared" si="24"/>
        <v>20156.086612908097</v>
      </c>
      <c r="F139" s="137">
        <f t="shared" si="15"/>
        <v>40847.335587540816</v>
      </c>
      <c r="G139" s="136">
        <f t="shared" si="16"/>
        <v>4260791.9771042047</v>
      </c>
      <c r="L139" s="207">
        <f t="shared" si="25"/>
        <v>49310</v>
      </c>
      <c r="M139" s="146">
        <v>126</v>
      </c>
      <c r="N139" s="156">
        <f t="shared" si="26"/>
        <v>504837.54181393684</v>
      </c>
      <c r="O139" s="208">
        <f t="shared" si="17"/>
        <v>2440.0481187673608</v>
      </c>
      <c r="P139" s="208">
        <f t="shared" si="18"/>
        <v>3292.6438266819532</v>
      </c>
      <c r="Q139" s="208">
        <f t="shared" si="19"/>
        <v>5732.6919454493145</v>
      </c>
      <c r="R139" s="156">
        <f t="shared" si="27"/>
        <v>501544.8979872549</v>
      </c>
    </row>
    <row r="140" spans="1:32" x14ac:dyDescent="0.25">
      <c r="A140" s="134">
        <f t="shared" si="20"/>
        <v>49341</v>
      </c>
      <c r="B140" s="135">
        <f t="shared" si="21"/>
        <v>127</v>
      </c>
      <c r="C140" s="136">
        <f t="shared" si="22"/>
        <v>4260791.9771042047</v>
      </c>
      <c r="D140" s="137">
        <f t="shared" si="23"/>
        <v>20593.827889336993</v>
      </c>
      <c r="E140" s="137">
        <f t="shared" si="24"/>
        <v>20253.507698203823</v>
      </c>
      <c r="F140" s="137">
        <f t="shared" si="15"/>
        <v>40847.335587540816</v>
      </c>
      <c r="G140" s="136">
        <f t="shared" si="16"/>
        <v>4240538.4694060013</v>
      </c>
      <c r="L140" s="207">
        <f t="shared" si="25"/>
        <v>49341</v>
      </c>
      <c r="M140" s="146">
        <v>127</v>
      </c>
      <c r="N140" s="156">
        <f t="shared" si="26"/>
        <v>501544.8979872549</v>
      </c>
      <c r="O140" s="208">
        <f t="shared" si="17"/>
        <v>2424.1336736050648</v>
      </c>
      <c r="P140" s="208">
        <f t="shared" si="18"/>
        <v>3308.5582718442497</v>
      </c>
      <c r="Q140" s="208">
        <f t="shared" si="19"/>
        <v>5732.6919454493145</v>
      </c>
      <c r="R140" s="156">
        <f t="shared" si="27"/>
        <v>498236.33971541066</v>
      </c>
    </row>
    <row r="141" spans="1:32" x14ac:dyDescent="0.25">
      <c r="A141" s="134">
        <f t="shared" si="20"/>
        <v>49369</v>
      </c>
      <c r="B141" s="135">
        <f t="shared" si="21"/>
        <v>128</v>
      </c>
      <c r="C141" s="136">
        <f t="shared" si="22"/>
        <v>4240538.4694060013</v>
      </c>
      <c r="D141" s="137">
        <f t="shared" si="23"/>
        <v>20495.935935462345</v>
      </c>
      <c r="E141" s="137">
        <f t="shared" si="24"/>
        <v>20351.399652078475</v>
      </c>
      <c r="F141" s="137">
        <f t="shared" si="15"/>
        <v>40847.335587540816</v>
      </c>
      <c r="G141" s="136">
        <f t="shared" si="16"/>
        <v>4220187.0697539225</v>
      </c>
      <c r="L141" s="207">
        <f t="shared" si="25"/>
        <v>49369</v>
      </c>
      <c r="M141" s="146">
        <v>128</v>
      </c>
      <c r="N141" s="156">
        <f t="shared" si="26"/>
        <v>498236.33971541066</v>
      </c>
      <c r="O141" s="208">
        <f t="shared" si="17"/>
        <v>2408.142308624484</v>
      </c>
      <c r="P141" s="208">
        <f t="shared" si="18"/>
        <v>3324.5496368248305</v>
      </c>
      <c r="Q141" s="208">
        <f t="shared" si="19"/>
        <v>5732.6919454493145</v>
      </c>
      <c r="R141" s="156">
        <f t="shared" si="27"/>
        <v>494911.79007858585</v>
      </c>
    </row>
    <row r="142" spans="1:32" x14ac:dyDescent="0.25">
      <c r="A142" s="134">
        <f t="shared" si="20"/>
        <v>49400</v>
      </c>
      <c r="B142" s="135">
        <f t="shared" si="21"/>
        <v>129</v>
      </c>
      <c r="C142" s="136">
        <f t="shared" si="22"/>
        <v>4220187.0697539225</v>
      </c>
      <c r="D142" s="137">
        <f t="shared" si="23"/>
        <v>20397.570837143965</v>
      </c>
      <c r="E142" s="137">
        <f t="shared" si="24"/>
        <v>20449.764750396851</v>
      </c>
      <c r="F142" s="137">
        <f t="shared" si="15"/>
        <v>40847.335587540816</v>
      </c>
      <c r="G142" s="136">
        <f t="shared" si="16"/>
        <v>4199737.3050035257</v>
      </c>
      <c r="L142" s="207">
        <f t="shared" si="25"/>
        <v>49400</v>
      </c>
      <c r="M142" s="146">
        <v>129</v>
      </c>
      <c r="N142" s="156">
        <f t="shared" si="26"/>
        <v>494911.79007858585</v>
      </c>
      <c r="O142" s="208">
        <f t="shared" si="17"/>
        <v>2392.0736520464975</v>
      </c>
      <c r="P142" s="208">
        <f t="shared" si="18"/>
        <v>3340.6182934028161</v>
      </c>
      <c r="Q142" s="208">
        <f t="shared" si="19"/>
        <v>5732.6919454493136</v>
      </c>
      <c r="R142" s="156">
        <f t="shared" si="27"/>
        <v>491571.17178518302</v>
      </c>
    </row>
    <row r="143" spans="1:32" x14ac:dyDescent="0.25">
      <c r="A143" s="134">
        <f t="shared" si="20"/>
        <v>49430</v>
      </c>
      <c r="B143" s="135">
        <f t="shared" si="21"/>
        <v>130</v>
      </c>
      <c r="C143" s="136">
        <f t="shared" si="22"/>
        <v>4199737.3050035257</v>
      </c>
      <c r="D143" s="137">
        <f t="shared" si="23"/>
        <v>20298.730307517046</v>
      </c>
      <c r="E143" s="137">
        <f t="shared" si="24"/>
        <v>20548.60528002377</v>
      </c>
      <c r="F143" s="137">
        <f t="shared" ref="F143:F206" si="28">IF(B143="","",SUM(D143:E143))</f>
        <v>40847.335587540816</v>
      </c>
      <c r="G143" s="136">
        <f t="shared" ref="G143:G206" si="29">IF(B143="","",SUM(C143)-SUM(E143))</f>
        <v>4179188.6997235017</v>
      </c>
      <c r="L143" s="207">
        <f t="shared" si="25"/>
        <v>49430</v>
      </c>
      <c r="M143" s="146">
        <v>130</v>
      </c>
      <c r="N143" s="156">
        <f t="shared" si="26"/>
        <v>491571.17178518302</v>
      </c>
      <c r="O143" s="208">
        <f t="shared" ref="O143:O206" si="30">IPMT($P$10/12,M143,$P$7,-$P$8,$P$9)</f>
        <v>2375.9273302950505</v>
      </c>
      <c r="P143" s="208">
        <f t="shared" ref="P143:P206" si="31">PPMT($P$10/12,M143,$P$7,-$P$8,$P$9)</f>
        <v>3356.7646151542631</v>
      </c>
      <c r="Q143" s="208">
        <f t="shared" ref="Q143:Q206" si="32">SUM(O143:P143)</f>
        <v>5732.6919454493136</v>
      </c>
      <c r="R143" s="156">
        <f t="shared" si="27"/>
        <v>488214.40717002877</v>
      </c>
    </row>
    <row r="144" spans="1:32" x14ac:dyDescent="0.25">
      <c r="A144" s="134">
        <f t="shared" ref="A144:A207" si="33">IF(B144="","",EDATE(A143,1))</f>
        <v>49461</v>
      </c>
      <c r="B144" s="135">
        <f t="shared" ref="B144:B207" si="34">IF(B143="","",IF(SUM(B143)+1&lt;=$E$7,SUM(B143)+1,""))</f>
        <v>131</v>
      </c>
      <c r="C144" s="136">
        <f t="shared" ref="C144:C207" si="35">IF(B144="","",G143)</f>
        <v>4179188.6997235017</v>
      </c>
      <c r="D144" s="137">
        <f t="shared" ref="D144:D207" si="36">IF(B144="","",IPMT($E$10/12,B144,$E$7,-$E$8,$E$9,0))</f>
        <v>20199.412048663598</v>
      </c>
      <c r="E144" s="137">
        <f t="shared" ref="E144:E207" si="37">IF(B144="","",PPMT($E$10/12,B144,$E$7,-$E$8,$E$9,0))</f>
        <v>20647.923538877218</v>
      </c>
      <c r="F144" s="137">
        <f t="shared" si="28"/>
        <v>40847.335587540816</v>
      </c>
      <c r="G144" s="136">
        <f t="shared" si="29"/>
        <v>4158540.7761846245</v>
      </c>
      <c r="L144" s="207">
        <f t="shared" si="25"/>
        <v>49461</v>
      </c>
      <c r="M144" s="146">
        <v>131</v>
      </c>
      <c r="N144" s="156">
        <f t="shared" si="26"/>
        <v>488214.40717002877</v>
      </c>
      <c r="O144" s="208">
        <f t="shared" si="30"/>
        <v>2359.7029679884713</v>
      </c>
      <c r="P144" s="208">
        <f t="shared" si="31"/>
        <v>3372.9889774608423</v>
      </c>
      <c r="Q144" s="208">
        <f t="shared" si="32"/>
        <v>5732.6919454493136</v>
      </c>
      <c r="R144" s="156">
        <f t="shared" si="27"/>
        <v>484841.41819256794</v>
      </c>
    </row>
    <row r="145" spans="1:18" x14ac:dyDescent="0.25">
      <c r="A145" s="134">
        <f t="shared" si="33"/>
        <v>49491</v>
      </c>
      <c r="B145" s="135">
        <f t="shared" si="34"/>
        <v>132</v>
      </c>
      <c r="C145" s="136">
        <f t="shared" si="35"/>
        <v>4158540.7761846245</v>
      </c>
      <c r="D145" s="137">
        <f t="shared" si="36"/>
        <v>20099.613751559027</v>
      </c>
      <c r="E145" s="137">
        <f t="shared" si="37"/>
        <v>20747.721835981793</v>
      </c>
      <c r="F145" s="137">
        <f t="shared" si="28"/>
        <v>40847.335587540816</v>
      </c>
      <c r="G145" s="136">
        <f t="shared" si="29"/>
        <v>4137793.0543486429</v>
      </c>
      <c r="L145" s="207">
        <f t="shared" ref="L145:L208" si="38">EDATE(L144,1)</f>
        <v>49491</v>
      </c>
      <c r="M145" s="146">
        <v>132</v>
      </c>
      <c r="N145" s="156">
        <f t="shared" si="26"/>
        <v>484841.41819256794</v>
      </c>
      <c r="O145" s="208">
        <f t="shared" si="30"/>
        <v>2343.4001879307439</v>
      </c>
      <c r="P145" s="208">
        <f t="shared" si="31"/>
        <v>3389.2917575185702</v>
      </c>
      <c r="Q145" s="208">
        <f t="shared" si="32"/>
        <v>5732.6919454493145</v>
      </c>
      <c r="R145" s="156">
        <f t="shared" si="27"/>
        <v>481452.1264350494</v>
      </c>
    </row>
    <row r="146" spans="1:18" x14ac:dyDescent="0.25">
      <c r="A146" s="134">
        <f t="shared" si="33"/>
        <v>49522</v>
      </c>
      <c r="B146" s="135">
        <f t="shared" si="34"/>
        <v>133</v>
      </c>
      <c r="C146" s="136">
        <f t="shared" si="35"/>
        <v>4137793.0543486429</v>
      </c>
      <c r="D146" s="137">
        <f t="shared" si="36"/>
        <v>19999.333096018447</v>
      </c>
      <c r="E146" s="137">
        <f t="shared" si="37"/>
        <v>20848.002491522373</v>
      </c>
      <c r="F146" s="137">
        <f t="shared" si="28"/>
        <v>40847.335587540816</v>
      </c>
      <c r="G146" s="136">
        <f t="shared" si="29"/>
        <v>4116945.0518571204</v>
      </c>
      <c r="L146" s="207">
        <f t="shared" si="38"/>
        <v>49522</v>
      </c>
      <c r="M146" s="146">
        <v>133</v>
      </c>
      <c r="N146" s="156">
        <f t="shared" si="26"/>
        <v>481452.1264350494</v>
      </c>
      <c r="O146" s="208">
        <f t="shared" si="30"/>
        <v>2327.0186111027374</v>
      </c>
      <c r="P146" s="208">
        <f t="shared" si="31"/>
        <v>3405.6733343465767</v>
      </c>
      <c r="Q146" s="208">
        <f t="shared" si="32"/>
        <v>5732.6919454493145</v>
      </c>
      <c r="R146" s="156">
        <f t="shared" si="27"/>
        <v>478046.45310070284</v>
      </c>
    </row>
    <row r="147" spans="1:18" x14ac:dyDescent="0.25">
      <c r="A147" s="134">
        <f t="shared" si="33"/>
        <v>49553</v>
      </c>
      <c r="B147" s="135">
        <f t="shared" si="34"/>
        <v>134</v>
      </c>
      <c r="C147" s="136">
        <f t="shared" si="35"/>
        <v>4116945.0518571204</v>
      </c>
      <c r="D147" s="137">
        <f t="shared" si="36"/>
        <v>19898.567750642753</v>
      </c>
      <c r="E147" s="137">
        <f t="shared" si="37"/>
        <v>20948.767836898067</v>
      </c>
      <c r="F147" s="137">
        <f t="shared" si="28"/>
        <v>40847.335587540816</v>
      </c>
      <c r="G147" s="136">
        <f t="shared" si="29"/>
        <v>4095996.2840202223</v>
      </c>
      <c r="L147" s="207">
        <f t="shared" si="38"/>
        <v>49553</v>
      </c>
      <c r="M147" s="146">
        <v>134</v>
      </c>
      <c r="N147" s="156">
        <f t="shared" si="26"/>
        <v>478046.45310070284</v>
      </c>
      <c r="O147" s="208">
        <f t="shared" si="30"/>
        <v>2310.5578566533959</v>
      </c>
      <c r="P147" s="208">
        <f t="shared" si="31"/>
        <v>3422.1340887959186</v>
      </c>
      <c r="Q147" s="208">
        <f t="shared" si="32"/>
        <v>5732.6919454493145</v>
      </c>
      <c r="R147" s="156">
        <f t="shared" si="27"/>
        <v>474624.31901190692</v>
      </c>
    </row>
    <row r="148" spans="1:18" x14ac:dyDescent="0.25">
      <c r="A148" s="134">
        <f t="shared" si="33"/>
        <v>49583</v>
      </c>
      <c r="B148" s="135">
        <f t="shared" si="34"/>
        <v>135</v>
      </c>
      <c r="C148" s="136">
        <f t="shared" si="35"/>
        <v>4095996.2840202223</v>
      </c>
      <c r="D148" s="137">
        <f t="shared" si="36"/>
        <v>19797.315372764417</v>
      </c>
      <c r="E148" s="137">
        <f t="shared" si="37"/>
        <v>21050.020214776399</v>
      </c>
      <c r="F148" s="137">
        <f t="shared" si="28"/>
        <v>40847.335587540816</v>
      </c>
      <c r="G148" s="136">
        <f t="shared" si="29"/>
        <v>4074946.2638054457</v>
      </c>
      <c r="L148" s="207">
        <f t="shared" si="38"/>
        <v>49583</v>
      </c>
      <c r="M148" s="146">
        <v>135</v>
      </c>
      <c r="N148" s="156">
        <f t="shared" si="26"/>
        <v>474624.31901190692</v>
      </c>
      <c r="O148" s="208">
        <f t="shared" si="30"/>
        <v>2294.0175418908825</v>
      </c>
      <c r="P148" s="208">
        <f t="shared" si="31"/>
        <v>3438.6744035584315</v>
      </c>
      <c r="Q148" s="208">
        <f t="shared" si="32"/>
        <v>5732.6919454493145</v>
      </c>
      <c r="R148" s="156">
        <f t="shared" si="27"/>
        <v>471185.64460834849</v>
      </c>
    </row>
    <row r="149" spans="1:18" x14ac:dyDescent="0.25">
      <c r="A149" s="134">
        <f t="shared" si="33"/>
        <v>49614</v>
      </c>
      <c r="B149" s="135">
        <f t="shared" si="34"/>
        <v>136</v>
      </c>
      <c r="C149" s="136">
        <f t="shared" si="35"/>
        <v>4074946.2638054457</v>
      </c>
      <c r="D149" s="137">
        <f t="shared" si="36"/>
        <v>19695.573608392995</v>
      </c>
      <c r="E149" s="137">
        <f t="shared" si="37"/>
        <v>21151.761979147821</v>
      </c>
      <c r="F149" s="137">
        <f t="shared" si="28"/>
        <v>40847.335587540816</v>
      </c>
      <c r="G149" s="136">
        <f t="shared" si="29"/>
        <v>4053794.501826298</v>
      </c>
      <c r="L149" s="207">
        <f t="shared" si="38"/>
        <v>49614</v>
      </c>
      <c r="M149" s="146">
        <v>136</v>
      </c>
      <c r="N149" s="156">
        <f t="shared" si="26"/>
        <v>471185.64460834849</v>
      </c>
      <c r="O149" s="208">
        <f t="shared" si="30"/>
        <v>2277.3972822736832</v>
      </c>
      <c r="P149" s="208">
        <f t="shared" si="31"/>
        <v>3455.2946631756308</v>
      </c>
      <c r="Q149" s="208">
        <f t="shared" si="32"/>
        <v>5732.6919454493145</v>
      </c>
      <c r="R149" s="156">
        <f t="shared" si="27"/>
        <v>467730.34994517284</v>
      </c>
    </row>
    <row r="150" spans="1:18" x14ac:dyDescent="0.25">
      <c r="A150" s="134">
        <f t="shared" si="33"/>
        <v>49644</v>
      </c>
      <c r="B150" s="135">
        <f t="shared" si="34"/>
        <v>137</v>
      </c>
      <c r="C150" s="136">
        <f t="shared" si="35"/>
        <v>4053794.501826298</v>
      </c>
      <c r="D150" s="137">
        <f t="shared" si="36"/>
        <v>19593.340092160444</v>
      </c>
      <c r="E150" s="137">
        <f t="shared" si="37"/>
        <v>21253.995495380368</v>
      </c>
      <c r="F150" s="137">
        <f t="shared" si="28"/>
        <v>40847.335587540816</v>
      </c>
      <c r="G150" s="136">
        <f t="shared" si="29"/>
        <v>4032540.5063309176</v>
      </c>
      <c r="L150" s="207">
        <f t="shared" si="38"/>
        <v>49644</v>
      </c>
      <c r="M150" s="146">
        <v>137</v>
      </c>
      <c r="N150" s="156">
        <f t="shared" si="26"/>
        <v>467730.34994517284</v>
      </c>
      <c r="O150" s="208">
        <f t="shared" si="30"/>
        <v>2260.6966914016675</v>
      </c>
      <c r="P150" s="208">
        <f t="shared" si="31"/>
        <v>3471.9952540476461</v>
      </c>
      <c r="Q150" s="208">
        <f t="shared" si="32"/>
        <v>5732.6919454493136</v>
      </c>
      <c r="R150" s="156">
        <f t="shared" si="27"/>
        <v>464258.35469112522</v>
      </c>
    </row>
    <row r="151" spans="1:18" x14ac:dyDescent="0.25">
      <c r="A151" s="134">
        <f t="shared" si="33"/>
        <v>49675</v>
      </c>
      <c r="B151" s="135">
        <f t="shared" si="34"/>
        <v>138</v>
      </c>
      <c r="C151" s="136">
        <f t="shared" si="35"/>
        <v>4032540.5063309176</v>
      </c>
      <c r="D151" s="137">
        <f t="shared" si="36"/>
        <v>19490.612447266107</v>
      </c>
      <c r="E151" s="137">
        <f t="shared" si="37"/>
        <v>21356.723140274709</v>
      </c>
      <c r="F151" s="137">
        <f t="shared" si="28"/>
        <v>40847.335587540816</v>
      </c>
      <c r="G151" s="136">
        <f t="shared" si="29"/>
        <v>4011183.7831906429</v>
      </c>
      <c r="L151" s="207">
        <f t="shared" si="38"/>
        <v>49675</v>
      </c>
      <c r="M151" s="146">
        <v>138</v>
      </c>
      <c r="N151" s="156">
        <f t="shared" si="26"/>
        <v>464258.35469112522</v>
      </c>
      <c r="O151" s="208">
        <f t="shared" si="30"/>
        <v>2243.9153810071039</v>
      </c>
      <c r="P151" s="208">
        <f t="shared" si="31"/>
        <v>3488.7765644422102</v>
      </c>
      <c r="Q151" s="208">
        <f t="shared" si="32"/>
        <v>5732.6919454493145</v>
      </c>
      <c r="R151" s="156">
        <f t="shared" si="27"/>
        <v>460769.57812668302</v>
      </c>
    </row>
    <row r="152" spans="1:18" x14ac:dyDescent="0.25">
      <c r="A152" s="134">
        <f t="shared" si="33"/>
        <v>49706</v>
      </c>
      <c r="B152" s="135">
        <f t="shared" si="34"/>
        <v>139</v>
      </c>
      <c r="C152" s="136">
        <f t="shared" si="35"/>
        <v>4011183.7831906429</v>
      </c>
      <c r="D152" s="137">
        <f t="shared" si="36"/>
        <v>19387.38828542145</v>
      </c>
      <c r="E152" s="137">
        <f t="shared" si="37"/>
        <v>21459.947302119366</v>
      </c>
      <c r="F152" s="137">
        <f t="shared" si="28"/>
        <v>40847.335587540816</v>
      </c>
      <c r="G152" s="136">
        <f t="shared" si="29"/>
        <v>3989723.8358885236</v>
      </c>
      <c r="L152" s="207">
        <f t="shared" si="38"/>
        <v>49706</v>
      </c>
      <c r="M152" s="146">
        <v>139</v>
      </c>
      <c r="N152" s="156">
        <f t="shared" si="26"/>
        <v>460769.57812668302</v>
      </c>
      <c r="O152" s="208">
        <f t="shared" si="30"/>
        <v>2227.0529609456335</v>
      </c>
      <c r="P152" s="208">
        <f t="shared" si="31"/>
        <v>3505.6389845036806</v>
      </c>
      <c r="Q152" s="208">
        <f t="shared" si="32"/>
        <v>5732.6919454493145</v>
      </c>
      <c r="R152" s="156">
        <f t="shared" si="27"/>
        <v>457263.93914217933</v>
      </c>
    </row>
    <row r="153" spans="1:18" x14ac:dyDescent="0.25">
      <c r="A153" s="134">
        <f t="shared" si="33"/>
        <v>49735</v>
      </c>
      <c r="B153" s="135">
        <f t="shared" si="34"/>
        <v>140</v>
      </c>
      <c r="C153" s="136">
        <f t="shared" si="35"/>
        <v>3989723.8358885236</v>
      </c>
      <c r="D153" s="137">
        <f t="shared" si="36"/>
        <v>19283.665206794536</v>
      </c>
      <c r="E153" s="137">
        <f t="shared" si="37"/>
        <v>21563.67038074628</v>
      </c>
      <c r="F153" s="137">
        <f t="shared" si="28"/>
        <v>40847.335587540816</v>
      </c>
      <c r="G153" s="136">
        <f t="shared" si="29"/>
        <v>3968160.1655077771</v>
      </c>
      <c r="L153" s="207">
        <f t="shared" si="38"/>
        <v>49735</v>
      </c>
      <c r="M153" s="146">
        <v>140</v>
      </c>
      <c r="N153" s="156">
        <f t="shared" si="26"/>
        <v>457263.93914217933</v>
      </c>
      <c r="O153" s="208">
        <f t="shared" si="30"/>
        <v>2210.109039187199</v>
      </c>
      <c r="P153" s="208">
        <f t="shared" si="31"/>
        <v>3522.5829062621156</v>
      </c>
      <c r="Q153" s="208">
        <f t="shared" si="32"/>
        <v>5732.6919454493145</v>
      </c>
      <c r="R153" s="156">
        <f t="shared" si="27"/>
        <v>453741.35623591719</v>
      </c>
    </row>
    <row r="154" spans="1:18" x14ac:dyDescent="0.25">
      <c r="A154" s="134">
        <f t="shared" si="33"/>
        <v>49766</v>
      </c>
      <c r="B154" s="135">
        <f t="shared" si="34"/>
        <v>141</v>
      </c>
      <c r="C154" s="136">
        <f t="shared" si="35"/>
        <v>3968160.1655077771</v>
      </c>
      <c r="D154" s="137">
        <f t="shared" si="36"/>
        <v>19179.440799954264</v>
      </c>
      <c r="E154" s="137">
        <f t="shared" si="37"/>
        <v>21667.894787586552</v>
      </c>
      <c r="F154" s="137">
        <f t="shared" si="28"/>
        <v>40847.335587540816</v>
      </c>
      <c r="G154" s="136">
        <f t="shared" si="29"/>
        <v>3946492.2707201904</v>
      </c>
      <c r="L154" s="207">
        <f t="shared" si="38"/>
        <v>49766</v>
      </c>
      <c r="M154" s="146">
        <v>141</v>
      </c>
      <c r="N154" s="156">
        <f t="shared" si="26"/>
        <v>453741.35623591719</v>
      </c>
      <c r="O154" s="208">
        <f t="shared" si="30"/>
        <v>2193.0832218069322</v>
      </c>
      <c r="P154" s="208">
        <f t="shared" si="31"/>
        <v>3539.6087236423818</v>
      </c>
      <c r="Q154" s="208">
        <f t="shared" si="32"/>
        <v>5732.6919454493145</v>
      </c>
      <c r="R154" s="156">
        <f t="shared" si="27"/>
        <v>450201.74751227483</v>
      </c>
    </row>
    <row r="155" spans="1:18" x14ac:dyDescent="0.25">
      <c r="A155" s="134">
        <f t="shared" si="33"/>
        <v>49796</v>
      </c>
      <c r="B155" s="135">
        <f t="shared" si="34"/>
        <v>142</v>
      </c>
      <c r="C155" s="136">
        <f t="shared" si="35"/>
        <v>3946492.2707201904</v>
      </c>
      <c r="D155" s="137">
        <f t="shared" si="36"/>
        <v>19074.712641814265</v>
      </c>
      <c r="E155" s="137">
        <f t="shared" si="37"/>
        <v>21772.622945726554</v>
      </c>
      <c r="F155" s="137">
        <f t="shared" si="28"/>
        <v>40847.335587540816</v>
      </c>
      <c r="G155" s="136">
        <f t="shared" si="29"/>
        <v>3924719.647774464</v>
      </c>
      <c r="L155" s="207">
        <f t="shared" si="38"/>
        <v>49796</v>
      </c>
      <c r="M155" s="146">
        <v>142</v>
      </c>
      <c r="N155" s="156">
        <f t="shared" si="26"/>
        <v>450201.74751227483</v>
      </c>
      <c r="O155" s="208">
        <f t="shared" si="30"/>
        <v>2175.9751129759939</v>
      </c>
      <c r="P155" s="208">
        <f t="shared" si="31"/>
        <v>3556.7168324733198</v>
      </c>
      <c r="Q155" s="208">
        <f t="shared" si="32"/>
        <v>5732.6919454493136</v>
      </c>
      <c r="R155" s="156">
        <f t="shared" si="27"/>
        <v>446645.03067980154</v>
      </c>
    </row>
    <row r="156" spans="1:18" x14ac:dyDescent="0.25">
      <c r="A156" s="134">
        <f t="shared" si="33"/>
        <v>49827</v>
      </c>
      <c r="B156" s="135">
        <f t="shared" si="34"/>
        <v>143</v>
      </c>
      <c r="C156" s="136">
        <f t="shared" si="35"/>
        <v>3924719.647774464</v>
      </c>
      <c r="D156" s="137">
        <f t="shared" si="36"/>
        <v>18969.478297576585</v>
      </c>
      <c r="E156" s="137">
        <f t="shared" si="37"/>
        <v>21877.857289964231</v>
      </c>
      <c r="F156" s="137">
        <f t="shared" si="28"/>
        <v>40847.335587540816</v>
      </c>
      <c r="G156" s="136">
        <f t="shared" si="29"/>
        <v>3902841.7904844997</v>
      </c>
      <c r="L156" s="207">
        <f t="shared" si="38"/>
        <v>49827</v>
      </c>
      <c r="M156" s="146">
        <v>143</v>
      </c>
      <c r="N156" s="156">
        <f t="shared" si="26"/>
        <v>446645.03067980154</v>
      </c>
      <c r="O156" s="208">
        <f t="shared" si="30"/>
        <v>2158.7843149523728</v>
      </c>
      <c r="P156" s="208">
        <f t="shared" si="31"/>
        <v>3573.9076304969412</v>
      </c>
      <c r="Q156" s="208">
        <f t="shared" si="32"/>
        <v>5732.6919454493145</v>
      </c>
      <c r="R156" s="156">
        <f t="shared" si="27"/>
        <v>443071.12304930459</v>
      </c>
    </row>
    <row r="157" spans="1:18" x14ac:dyDescent="0.25">
      <c r="A157" s="134">
        <f t="shared" si="33"/>
        <v>49857</v>
      </c>
      <c r="B157" s="135">
        <f t="shared" si="34"/>
        <v>144</v>
      </c>
      <c r="C157" s="136">
        <f t="shared" si="35"/>
        <v>3902841.7904844997</v>
      </c>
      <c r="D157" s="137">
        <f t="shared" si="36"/>
        <v>18863.735320675089</v>
      </c>
      <c r="E157" s="137">
        <f t="shared" si="37"/>
        <v>21983.600266865727</v>
      </c>
      <c r="F157" s="137">
        <f t="shared" si="28"/>
        <v>40847.335587540816</v>
      </c>
      <c r="G157" s="136">
        <f t="shared" si="29"/>
        <v>3880858.1902176337</v>
      </c>
      <c r="L157" s="207">
        <f t="shared" si="38"/>
        <v>49857</v>
      </c>
      <c r="M157" s="146">
        <v>144</v>
      </c>
      <c r="N157" s="156">
        <f t="shared" si="26"/>
        <v>443071.12304930459</v>
      </c>
      <c r="O157" s="208">
        <f t="shared" si="30"/>
        <v>2141.5104280716378</v>
      </c>
      <c r="P157" s="208">
        <f t="shared" si="31"/>
        <v>3591.1815173776763</v>
      </c>
      <c r="Q157" s="208">
        <f t="shared" si="32"/>
        <v>5732.6919454493145</v>
      </c>
      <c r="R157" s="156">
        <f t="shared" si="27"/>
        <v>439479.94153192692</v>
      </c>
    </row>
    <row r="158" spans="1:18" x14ac:dyDescent="0.25">
      <c r="A158" s="134">
        <f t="shared" si="33"/>
        <v>49888</v>
      </c>
      <c r="B158" s="135">
        <f t="shared" si="34"/>
        <v>145</v>
      </c>
      <c r="C158" s="136">
        <f t="shared" si="35"/>
        <v>3880858.1902176337</v>
      </c>
      <c r="D158" s="137">
        <f t="shared" si="36"/>
        <v>18757.481252718568</v>
      </c>
      <c r="E158" s="137">
        <f t="shared" si="37"/>
        <v>22089.854334822245</v>
      </c>
      <c r="F158" s="137">
        <f t="shared" si="28"/>
        <v>40847.335587540816</v>
      </c>
      <c r="G158" s="136">
        <f t="shared" si="29"/>
        <v>3858768.3358828113</v>
      </c>
      <c r="L158" s="207">
        <f t="shared" si="38"/>
        <v>49888</v>
      </c>
      <c r="M158" s="146">
        <v>145</v>
      </c>
      <c r="N158" s="156">
        <f t="shared" si="26"/>
        <v>439479.94153192692</v>
      </c>
      <c r="O158" s="208">
        <f t="shared" si="30"/>
        <v>2124.1530507376451</v>
      </c>
      <c r="P158" s="208">
        <f t="shared" si="31"/>
        <v>3608.5388947116685</v>
      </c>
      <c r="Q158" s="208">
        <f t="shared" si="32"/>
        <v>5732.6919454493136</v>
      </c>
      <c r="R158" s="156">
        <f t="shared" si="27"/>
        <v>435871.40263721527</v>
      </c>
    </row>
    <row r="159" spans="1:18" x14ac:dyDescent="0.25">
      <c r="A159" s="134">
        <f t="shared" si="33"/>
        <v>49919</v>
      </c>
      <c r="B159" s="135">
        <f t="shared" si="34"/>
        <v>146</v>
      </c>
      <c r="C159" s="136">
        <f t="shared" si="35"/>
        <v>3858768.3358828113</v>
      </c>
      <c r="D159" s="137">
        <f t="shared" si="36"/>
        <v>18650.713623433596</v>
      </c>
      <c r="E159" s="137">
        <f t="shared" si="37"/>
        <v>22196.62196410722</v>
      </c>
      <c r="F159" s="137">
        <f t="shared" si="28"/>
        <v>40847.335587540816</v>
      </c>
      <c r="G159" s="136">
        <f t="shared" si="29"/>
        <v>3836571.7139187041</v>
      </c>
      <c r="L159" s="207">
        <f t="shared" si="38"/>
        <v>49919</v>
      </c>
      <c r="M159" s="146">
        <v>146</v>
      </c>
      <c r="N159" s="156">
        <f t="shared" si="26"/>
        <v>435871.40263721527</v>
      </c>
      <c r="O159" s="208">
        <f t="shared" si="30"/>
        <v>2106.7117794132055</v>
      </c>
      <c r="P159" s="208">
        <f t="shared" si="31"/>
        <v>3625.9801660361081</v>
      </c>
      <c r="Q159" s="208">
        <f t="shared" si="32"/>
        <v>5732.6919454493136</v>
      </c>
      <c r="R159" s="156">
        <f t="shared" si="27"/>
        <v>432245.42247117916</v>
      </c>
    </row>
    <row r="160" spans="1:18" x14ac:dyDescent="0.25">
      <c r="A160" s="134">
        <f t="shared" si="33"/>
        <v>49949</v>
      </c>
      <c r="B160" s="135">
        <f t="shared" si="34"/>
        <v>147</v>
      </c>
      <c r="C160" s="136">
        <f t="shared" si="35"/>
        <v>3836571.7139187041</v>
      </c>
      <c r="D160" s="137">
        <f t="shared" si="36"/>
        <v>18543.429950607078</v>
      </c>
      <c r="E160" s="137">
        <f t="shared" si="37"/>
        <v>22303.905636933738</v>
      </c>
      <c r="F160" s="137">
        <f t="shared" si="28"/>
        <v>40847.335587540816</v>
      </c>
      <c r="G160" s="136">
        <f t="shared" si="29"/>
        <v>3814267.8082817704</v>
      </c>
      <c r="L160" s="207">
        <f t="shared" si="38"/>
        <v>49949</v>
      </c>
      <c r="M160" s="146">
        <v>147</v>
      </c>
      <c r="N160" s="156">
        <f t="shared" si="26"/>
        <v>432245.42247117916</v>
      </c>
      <c r="O160" s="208">
        <f t="shared" si="30"/>
        <v>2089.186208610698</v>
      </c>
      <c r="P160" s="208">
        <f t="shared" si="31"/>
        <v>3643.5057368386165</v>
      </c>
      <c r="Q160" s="208">
        <f t="shared" si="32"/>
        <v>5732.6919454493145</v>
      </c>
      <c r="R160" s="156">
        <f t="shared" si="27"/>
        <v>428601.91673434054</v>
      </c>
    </row>
    <row r="161" spans="1:18" x14ac:dyDescent="0.25">
      <c r="A161" s="134">
        <f t="shared" si="33"/>
        <v>49980</v>
      </c>
      <c r="B161" s="135">
        <f t="shared" si="34"/>
        <v>148</v>
      </c>
      <c r="C161" s="136">
        <f t="shared" si="35"/>
        <v>3814267.8082817704</v>
      </c>
      <c r="D161" s="137">
        <f t="shared" si="36"/>
        <v>18435.627740028565</v>
      </c>
      <c r="E161" s="137">
        <f t="shared" si="37"/>
        <v>22411.707847512251</v>
      </c>
      <c r="F161" s="137">
        <f t="shared" si="28"/>
        <v>40847.335587540816</v>
      </c>
      <c r="G161" s="136">
        <f t="shared" si="29"/>
        <v>3791856.1004342581</v>
      </c>
      <c r="L161" s="207">
        <f t="shared" si="38"/>
        <v>49980</v>
      </c>
      <c r="M161" s="146">
        <v>148</v>
      </c>
      <c r="N161" s="156">
        <f t="shared" si="26"/>
        <v>428601.91673434054</v>
      </c>
      <c r="O161" s="208">
        <f t="shared" si="30"/>
        <v>2071.5759308826446</v>
      </c>
      <c r="P161" s="208">
        <f t="shared" si="31"/>
        <v>3661.1160145666699</v>
      </c>
      <c r="Q161" s="208">
        <f t="shared" si="32"/>
        <v>5732.6919454493145</v>
      </c>
      <c r="R161" s="156">
        <f t="shared" si="27"/>
        <v>424940.80071977386</v>
      </c>
    </row>
    <row r="162" spans="1:18" x14ac:dyDescent="0.25">
      <c r="A162" s="134">
        <f t="shared" si="33"/>
        <v>50010</v>
      </c>
      <c r="B162" s="135">
        <f t="shared" si="34"/>
        <v>149</v>
      </c>
      <c r="C162" s="136">
        <f t="shared" si="35"/>
        <v>3791856.1004342581</v>
      </c>
      <c r="D162" s="137">
        <f t="shared" si="36"/>
        <v>18327.304485432258</v>
      </c>
      <c r="E162" s="137">
        <f t="shared" si="37"/>
        <v>22520.031102108562</v>
      </c>
      <c r="F162" s="137">
        <f t="shared" si="28"/>
        <v>40847.335587540816</v>
      </c>
      <c r="G162" s="136">
        <f t="shared" si="29"/>
        <v>3769336.0693321493</v>
      </c>
      <c r="L162" s="207">
        <f t="shared" si="38"/>
        <v>50010</v>
      </c>
      <c r="M162" s="146">
        <v>149</v>
      </c>
      <c r="N162" s="156">
        <f t="shared" si="26"/>
        <v>424940.80071977386</v>
      </c>
      <c r="O162" s="208">
        <f t="shared" si="30"/>
        <v>2053.8805368122394</v>
      </c>
      <c r="P162" s="208">
        <f t="shared" si="31"/>
        <v>3678.8114086370751</v>
      </c>
      <c r="Q162" s="208">
        <f t="shared" si="32"/>
        <v>5732.6919454493145</v>
      </c>
      <c r="R162" s="156">
        <f t="shared" si="27"/>
        <v>421261.98931113677</v>
      </c>
    </row>
    <row r="163" spans="1:18" x14ac:dyDescent="0.25">
      <c r="A163" s="134">
        <f t="shared" si="33"/>
        <v>50041</v>
      </c>
      <c r="B163" s="135">
        <f t="shared" si="34"/>
        <v>150</v>
      </c>
      <c r="C163" s="136">
        <f t="shared" si="35"/>
        <v>3769336.0693321493</v>
      </c>
      <c r="D163" s="137">
        <f t="shared" si="36"/>
        <v>18218.457668438728</v>
      </c>
      <c r="E163" s="137">
        <f t="shared" si="37"/>
        <v>22628.87791910208</v>
      </c>
      <c r="F163" s="137">
        <f t="shared" si="28"/>
        <v>40847.335587540809</v>
      </c>
      <c r="G163" s="136">
        <f t="shared" si="29"/>
        <v>3746707.1914130473</v>
      </c>
      <c r="L163" s="207">
        <f t="shared" si="38"/>
        <v>50041</v>
      </c>
      <c r="M163" s="146">
        <v>150</v>
      </c>
      <c r="N163" s="156">
        <f t="shared" si="26"/>
        <v>421261.98931113677</v>
      </c>
      <c r="O163" s="208">
        <f t="shared" si="30"/>
        <v>2036.0996150038263</v>
      </c>
      <c r="P163" s="208">
        <f t="shared" si="31"/>
        <v>3696.5923304454873</v>
      </c>
      <c r="Q163" s="208">
        <f t="shared" si="32"/>
        <v>5732.6919454493136</v>
      </c>
      <c r="R163" s="156">
        <f t="shared" si="27"/>
        <v>417565.39698069129</v>
      </c>
    </row>
    <row r="164" spans="1:18" x14ac:dyDescent="0.25">
      <c r="A164" s="134">
        <f t="shared" si="33"/>
        <v>50072</v>
      </c>
      <c r="B164" s="135">
        <f t="shared" si="34"/>
        <v>151</v>
      </c>
      <c r="C164" s="136">
        <f t="shared" si="35"/>
        <v>3746707.1914130473</v>
      </c>
      <c r="D164" s="137">
        <f t="shared" si="36"/>
        <v>18109.084758496407</v>
      </c>
      <c r="E164" s="137">
        <f t="shared" si="37"/>
        <v>22738.250829044413</v>
      </c>
      <c r="F164" s="137">
        <f t="shared" si="28"/>
        <v>40847.335587540816</v>
      </c>
      <c r="G164" s="136">
        <f t="shared" si="29"/>
        <v>3723968.940584003</v>
      </c>
      <c r="L164" s="207">
        <f t="shared" si="38"/>
        <v>50072</v>
      </c>
      <c r="M164" s="146">
        <v>151</v>
      </c>
      <c r="N164" s="156">
        <f t="shared" si="26"/>
        <v>417565.39698069129</v>
      </c>
      <c r="O164" s="208">
        <f t="shared" si="30"/>
        <v>2018.23275207334</v>
      </c>
      <c r="P164" s="208">
        <f t="shared" si="31"/>
        <v>3714.4591933759748</v>
      </c>
      <c r="Q164" s="208">
        <f t="shared" si="32"/>
        <v>5732.6919454493145</v>
      </c>
      <c r="R164" s="156">
        <f t="shared" si="27"/>
        <v>413850.93778731534</v>
      </c>
    </row>
    <row r="165" spans="1:18" x14ac:dyDescent="0.25">
      <c r="A165" s="134">
        <f t="shared" si="33"/>
        <v>50100</v>
      </c>
      <c r="B165" s="135">
        <f t="shared" si="34"/>
        <v>152</v>
      </c>
      <c r="C165" s="136">
        <f t="shared" si="35"/>
        <v>3723968.940584003</v>
      </c>
      <c r="D165" s="137">
        <f t="shared" si="36"/>
        <v>17999.183212822692</v>
      </c>
      <c r="E165" s="137">
        <f t="shared" si="37"/>
        <v>22848.152374718131</v>
      </c>
      <c r="F165" s="137">
        <f t="shared" si="28"/>
        <v>40847.335587540823</v>
      </c>
      <c r="G165" s="136">
        <f t="shared" si="29"/>
        <v>3701120.7882092847</v>
      </c>
      <c r="L165" s="207">
        <f t="shared" si="38"/>
        <v>50100</v>
      </c>
      <c r="M165" s="146">
        <v>152</v>
      </c>
      <c r="N165" s="156">
        <f t="shared" si="26"/>
        <v>413850.93778731534</v>
      </c>
      <c r="O165" s="208">
        <f t="shared" si="30"/>
        <v>2000.2795326386895</v>
      </c>
      <c r="P165" s="208">
        <f t="shared" si="31"/>
        <v>3732.412412810625</v>
      </c>
      <c r="Q165" s="208">
        <f t="shared" si="32"/>
        <v>5732.6919454493145</v>
      </c>
      <c r="R165" s="156">
        <f t="shared" si="27"/>
        <v>410118.52537450474</v>
      </c>
    </row>
    <row r="166" spans="1:18" x14ac:dyDescent="0.25">
      <c r="A166" s="134">
        <f t="shared" si="33"/>
        <v>50131</v>
      </c>
      <c r="B166" s="135">
        <f t="shared" si="34"/>
        <v>153</v>
      </c>
      <c r="C166" s="136">
        <f t="shared" si="35"/>
        <v>3701120.7882092847</v>
      </c>
      <c r="D166" s="137">
        <f t="shared" si="36"/>
        <v>17888.750476344885</v>
      </c>
      <c r="E166" s="137">
        <f t="shared" si="37"/>
        <v>22958.585111195931</v>
      </c>
      <c r="F166" s="137">
        <f t="shared" si="28"/>
        <v>40847.335587540816</v>
      </c>
      <c r="G166" s="136">
        <f t="shared" si="29"/>
        <v>3678162.2030980885</v>
      </c>
      <c r="L166" s="207">
        <f t="shared" si="38"/>
        <v>50131</v>
      </c>
      <c r="M166" s="146">
        <v>153</v>
      </c>
      <c r="N166" s="156">
        <f t="shared" si="26"/>
        <v>410118.52537450474</v>
      </c>
      <c r="O166" s="208">
        <f t="shared" si="30"/>
        <v>1982.2395393101046</v>
      </c>
      <c r="P166" s="208">
        <f t="shared" si="31"/>
        <v>3750.4524061392094</v>
      </c>
      <c r="Q166" s="208">
        <f t="shared" si="32"/>
        <v>5732.6919454493145</v>
      </c>
      <c r="R166" s="156">
        <f t="shared" si="27"/>
        <v>406368.07296836551</v>
      </c>
    </row>
    <row r="167" spans="1:18" x14ac:dyDescent="0.25">
      <c r="A167" s="134">
        <f t="shared" si="33"/>
        <v>50161</v>
      </c>
      <c r="B167" s="135">
        <f t="shared" si="34"/>
        <v>154</v>
      </c>
      <c r="C167" s="136">
        <f t="shared" si="35"/>
        <v>3678162.2030980885</v>
      </c>
      <c r="D167" s="137">
        <f t="shared" si="36"/>
        <v>17777.783981640776</v>
      </c>
      <c r="E167" s="137">
        <f t="shared" si="37"/>
        <v>23069.551605900044</v>
      </c>
      <c r="F167" s="137">
        <f t="shared" si="28"/>
        <v>40847.335587540816</v>
      </c>
      <c r="G167" s="136">
        <f t="shared" si="29"/>
        <v>3655092.6514921887</v>
      </c>
      <c r="L167" s="207">
        <f t="shared" si="38"/>
        <v>50161</v>
      </c>
      <c r="M167" s="146">
        <v>154</v>
      </c>
      <c r="N167" s="156">
        <f t="shared" si="26"/>
        <v>406368.07296836551</v>
      </c>
      <c r="O167" s="208">
        <f t="shared" si="30"/>
        <v>1964.112352680432</v>
      </c>
      <c r="P167" s="208">
        <f t="shared" si="31"/>
        <v>3768.5795927688819</v>
      </c>
      <c r="Q167" s="208">
        <f t="shared" si="32"/>
        <v>5732.6919454493136</v>
      </c>
      <c r="R167" s="156">
        <f t="shared" si="27"/>
        <v>402599.49337559665</v>
      </c>
    </row>
    <row r="168" spans="1:18" x14ac:dyDescent="0.25">
      <c r="A168" s="134">
        <f t="shared" si="33"/>
        <v>50192</v>
      </c>
      <c r="B168" s="135">
        <f t="shared" si="34"/>
        <v>155</v>
      </c>
      <c r="C168" s="136">
        <f t="shared" si="35"/>
        <v>3655092.6514921887</v>
      </c>
      <c r="D168" s="137">
        <f t="shared" si="36"/>
        <v>17666.281148878927</v>
      </c>
      <c r="E168" s="137">
        <f t="shared" si="37"/>
        <v>23181.054438661893</v>
      </c>
      <c r="F168" s="137">
        <f t="shared" si="28"/>
        <v>40847.335587540816</v>
      </c>
      <c r="G168" s="136">
        <f t="shared" si="29"/>
        <v>3631911.5970535269</v>
      </c>
      <c r="L168" s="207">
        <f t="shared" si="38"/>
        <v>50192</v>
      </c>
      <c r="M168" s="146">
        <v>155</v>
      </c>
      <c r="N168" s="156">
        <f t="shared" si="26"/>
        <v>402599.49337559665</v>
      </c>
      <c r="O168" s="208">
        <f t="shared" si="30"/>
        <v>1945.8975513153825</v>
      </c>
      <c r="P168" s="208">
        <f t="shared" si="31"/>
        <v>3786.7943941339317</v>
      </c>
      <c r="Q168" s="208">
        <f t="shared" si="32"/>
        <v>5732.6919454493145</v>
      </c>
      <c r="R168" s="156">
        <f t="shared" si="27"/>
        <v>398812.69898146274</v>
      </c>
    </row>
    <row r="169" spans="1:18" x14ac:dyDescent="0.25">
      <c r="A169" s="134">
        <f t="shared" si="33"/>
        <v>50222</v>
      </c>
      <c r="B169" s="135">
        <f t="shared" si="34"/>
        <v>156</v>
      </c>
      <c r="C169" s="136">
        <f t="shared" si="35"/>
        <v>3631911.5970535269</v>
      </c>
      <c r="D169" s="137">
        <f t="shared" si="36"/>
        <v>17554.239385758723</v>
      </c>
      <c r="E169" s="137">
        <f t="shared" si="37"/>
        <v>23293.096201782093</v>
      </c>
      <c r="F169" s="137">
        <f t="shared" si="28"/>
        <v>40847.335587540816</v>
      </c>
      <c r="G169" s="136">
        <f t="shared" si="29"/>
        <v>3608618.5008517448</v>
      </c>
      <c r="L169" s="207">
        <f t="shared" si="38"/>
        <v>50222</v>
      </c>
      <c r="M169" s="146">
        <v>156</v>
      </c>
      <c r="N169" s="156">
        <f t="shared" si="26"/>
        <v>398812.69898146274</v>
      </c>
      <c r="O169" s="208">
        <f t="shared" si="30"/>
        <v>1927.5947117437349</v>
      </c>
      <c r="P169" s="208">
        <f t="shared" si="31"/>
        <v>3805.0972337055791</v>
      </c>
      <c r="Q169" s="208">
        <f t="shared" si="32"/>
        <v>5732.6919454493145</v>
      </c>
      <c r="R169" s="156">
        <f t="shared" si="27"/>
        <v>395007.60174775717</v>
      </c>
    </row>
    <row r="170" spans="1:18" x14ac:dyDescent="0.25">
      <c r="A170" s="134">
        <f t="shared" si="33"/>
        <v>50253</v>
      </c>
      <c r="B170" s="135">
        <f t="shared" si="34"/>
        <v>157</v>
      </c>
      <c r="C170" s="136">
        <f t="shared" si="35"/>
        <v>3608618.5008517448</v>
      </c>
      <c r="D170" s="137">
        <f t="shared" si="36"/>
        <v>17441.656087450108</v>
      </c>
      <c r="E170" s="137">
        <f t="shared" si="37"/>
        <v>23405.679500090708</v>
      </c>
      <c r="F170" s="137">
        <f t="shared" si="28"/>
        <v>40847.335587540816</v>
      </c>
      <c r="G170" s="136">
        <f t="shared" si="29"/>
        <v>3585212.8213516539</v>
      </c>
      <c r="L170" s="207">
        <f t="shared" si="38"/>
        <v>50253</v>
      </c>
      <c r="M170" s="146">
        <v>157</v>
      </c>
      <c r="N170" s="156">
        <f t="shared" si="26"/>
        <v>395007.60174775717</v>
      </c>
      <c r="O170" s="208">
        <f t="shared" si="30"/>
        <v>1909.203408447491</v>
      </c>
      <c r="P170" s="208">
        <f t="shared" si="31"/>
        <v>3823.4885370018228</v>
      </c>
      <c r="Q170" s="208">
        <f t="shared" si="32"/>
        <v>5732.6919454493136</v>
      </c>
      <c r="R170" s="156">
        <f t="shared" si="27"/>
        <v>391184.11321075534</v>
      </c>
    </row>
    <row r="171" spans="1:18" x14ac:dyDescent="0.25">
      <c r="A171" s="134">
        <f t="shared" si="33"/>
        <v>50284</v>
      </c>
      <c r="B171" s="135">
        <f t="shared" si="34"/>
        <v>158</v>
      </c>
      <c r="C171" s="136">
        <f t="shared" si="35"/>
        <v>3585212.8213516539</v>
      </c>
      <c r="D171" s="137">
        <f t="shared" si="36"/>
        <v>17328.528636533003</v>
      </c>
      <c r="E171" s="137">
        <f t="shared" si="37"/>
        <v>23518.806951007813</v>
      </c>
      <c r="F171" s="137">
        <f t="shared" si="28"/>
        <v>40847.335587540816</v>
      </c>
      <c r="G171" s="136">
        <f t="shared" si="29"/>
        <v>3561694.0144006461</v>
      </c>
      <c r="L171" s="207">
        <f t="shared" si="38"/>
        <v>50284</v>
      </c>
      <c r="M171" s="146">
        <v>158</v>
      </c>
      <c r="N171" s="156">
        <f t="shared" si="26"/>
        <v>391184.11321075534</v>
      </c>
      <c r="O171" s="208">
        <f t="shared" si="30"/>
        <v>1890.7232138519826</v>
      </c>
      <c r="P171" s="208">
        <f t="shared" si="31"/>
        <v>3841.968731597331</v>
      </c>
      <c r="Q171" s="208">
        <f t="shared" si="32"/>
        <v>5732.6919454493136</v>
      </c>
      <c r="R171" s="156">
        <f t="shared" si="27"/>
        <v>387342.14447915799</v>
      </c>
    </row>
    <row r="172" spans="1:18" x14ac:dyDescent="0.25">
      <c r="A172" s="134">
        <f t="shared" si="33"/>
        <v>50314</v>
      </c>
      <c r="B172" s="135">
        <f t="shared" si="34"/>
        <v>159</v>
      </c>
      <c r="C172" s="136">
        <f t="shared" si="35"/>
        <v>3561694.0144006461</v>
      </c>
      <c r="D172" s="137">
        <f t="shared" si="36"/>
        <v>17214.854402936468</v>
      </c>
      <c r="E172" s="137">
        <f t="shared" si="37"/>
        <v>23632.481184604349</v>
      </c>
      <c r="F172" s="137">
        <f t="shared" si="28"/>
        <v>40847.335587540816</v>
      </c>
      <c r="G172" s="136">
        <f t="shared" si="29"/>
        <v>3538061.5332160415</v>
      </c>
      <c r="L172" s="207">
        <f t="shared" si="38"/>
        <v>50314</v>
      </c>
      <c r="M172" s="146">
        <v>159</v>
      </c>
      <c r="N172" s="156">
        <f t="shared" si="26"/>
        <v>387342.14447915799</v>
      </c>
      <c r="O172" s="208">
        <f t="shared" si="30"/>
        <v>1872.1536983159288</v>
      </c>
      <c r="P172" s="208">
        <f t="shared" si="31"/>
        <v>3860.5382471333855</v>
      </c>
      <c r="Q172" s="208">
        <f t="shared" si="32"/>
        <v>5732.6919454493145</v>
      </c>
      <c r="R172" s="156">
        <f t="shared" si="27"/>
        <v>383481.60623202461</v>
      </c>
    </row>
    <row r="173" spans="1:18" x14ac:dyDescent="0.25">
      <c r="A173" s="134">
        <f t="shared" si="33"/>
        <v>50345</v>
      </c>
      <c r="B173" s="135">
        <f t="shared" si="34"/>
        <v>160</v>
      </c>
      <c r="C173" s="136">
        <f t="shared" si="35"/>
        <v>3538061.5332160415</v>
      </c>
      <c r="D173" s="137">
        <f t="shared" si="36"/>
        <v>17100.630743877548</v>
      </c>
      <c r="E173" s="137">
        <f t="shared" si="37"/>
        <v>23746.704843663272</v>
      </c>
      <c r="F173" s="137">
        <f t="shared" si="28"/>
        <v>40847.335587540816</v>
      </c>
      <c r="G173" s="136">
        <f t="shared" si="29"/>
        <v>3514314.8283723784</v>
      </c>
      <c r="L173" s="207">
        <f t="shared" si="38"/>
        <v>50345</v>
      </c>
      <c r="M173" s="146">
        <v>160</v>
      </c>
      <c r="N173" s="156">
        <f t="shared" si="26"/>
        <v>383481.60623202461</v>
      </c>
      <c r="O173" s="208">
        <f t="shared" si="30"/>
        <v>1853.4944301214507</v>
      </c>
      <c r="P173" s="208">
        <f t="shared" si="31"/>
        <v>3879.1975153278636</v>
      </c>
      <c r="Q173" s="208">
        <f t="shared" si="32"/>
        <v>5732.6919454493145</v>
      </c>
      <c r="R173" s="156">
        <f t="shared" si="27"/>
        <v>379602.40871669672</v>
      </c>
    </row>
    <row r="174" spans="1:18" x14ac:dyDescent="0.25">
      <c r="A174" s="134">
        <f t="shared" si="33"/>
        <v>50375</v>
      </c>
      <c r="B174" s="135">
        <f t="shared" si="34"/>
        <v>161</v>
      </c>
      <c r="C174" s="136">
        <f t="shared" si="35"/>
        <v>3514314.8283723784</v>
      </c>
      <c r="D174" s="137">
        <f t="shared" si="36"/>
        <v>16985.855003799839</v>
      </c>
      <c r="E174" s="137">
        <f t="shared" si="37"/>
        <v>23861.480583740977</v>
      </c>
      <c r="F174" s="137">
        <f t="shared" si="28"/>
        <v>40847.335587540816</v>
      </c>
      <c r="G174" s="136">
        <f t="shared" si="29"/>
        <v>3490453.3477886375</v>
      </c>
      <c r="L174" s="207">
        <f t="shared" si="38"/>
        <v>50375</v>
      </c>
      <c r="M174" s="146">
        <v>161</v>
      </c>
      <c r="N174" s="156">
        <f t="shared" si="26"/>
        <v>379602.40871669672</v>
      </c>
      <c r="O174" s="208">
        <f t="shared" si="30"/>
        <v>1834.7449754640331</v>
      </c>
      <c r="P174" s="208">
        <f t="shared" si="31"/>
        <v>3897.9469699852812</v>
      </c>
      <c r="Q174" s="208">
        <f t="shared" si="32"/>
        <v>5732.6919454493145</v>
      </c>
      <c r="R174" s="156">
        <f t="shared" si="27"/>
        <v>375704.46174671146</v>
      </c>
    </row>
    <row r="175" spans="1:18" x14ac:dyDescent="0.25">
      <c r="A175" s="134">
        <f t="shared" si="33"/>
        <v>50406</v>
      </c>
      <c r="B175" s="135">
        <f t="shared" si="34"/>
        <v>162</v>
      </c>
      <c r="C175" s="136">
        <f t="shared" si="35"/>
        <v>3490453.3477886375</v>
      </c>
      <c r="D175" s="137">
        <f t="shared" si="36"/>
        <v>16870.524514311761</v>
      </c>
      <c r="E175" s="137">
        <f t="shared" si="37"/>
        <v>23976.811073229059</v>
      </c>
      <c r="F175" s="137">
        <f t="shared" si="28"/>
        <v>40847.335587540816</v>
      </c>
      <c r="G175" s="136">
        <f t="shared" si="29"/>
        <v>3466476.5367154083</v>
      </c>
      <c r="L175" s="207">
        <f t="shared" si="38"/>
        <v>50406</v>
      </c>
      <c r="M175" s="146">
        <v>162</v>
      </c>
      <c r="N175" s="156">
        <f t="shared" si="26"/>
        <v>375704.46174671146</v>
      </c>
      <c r="O175" s="208">
        <f t="shared" si="30"/>
        <v>1815.9048984424373</v>
      </c>
      <c r="P175" s="208">
        <f t="shared" si="31"/>
        <v>3916.7870470068774</v>
      </c>
      <c r="Q175" s="208">
        <f t="shared" si="32"/>
        <v>5732.6919454493145</v>
      </c>
      <c r="R175" s="156">
        <f t="shared" si="27"/>
        <v>371787.67469970457</v>
      </c>
    </row>
    <row r="176" spans="1:18" x14ac:dyDescent="0.25">
      <c r="A176" s="134">
        <f t="shared" si="33"/>
        <v>50437</v>
      </c>
      <c r="B176" s="135">
        <f t="shared" si="34"/>
        <v>163</v>
      </c>
      <c r="C176" s="136">
        <f t="shared" si="35"/>
        <v>3466476.5367154083</v>
      </c>
      <c r="D176" s="137">
        <f t="shared" si="36"/>
        <v>16754.636594124484</v>
      </c>
      <c r="E176" s="137">
        <f t="shared" si="37"/>
        <v>24092.698993416336</v>
      </c>
      <c r="F176" s="137">
        <f t="shared" si="28"/>
        <v>40847.335587540816</v>
      </c>
      <c r="G176" s="136">
        <f t="shared" si="29"/>
        <v>3442383.8377219918</v>
      </c>
      <c r="L176" s="207">
        <f t="shared" si="38"/>
        <v>50437</v>
      </c>
      <c r="M176" s="146">
        <v>163</v>
      </c>
      <c r="N176" s="156">
        <f t="shared" si="26"/>
        <v>371787.67469970457</v>
      </c>
      <c r="O176" s="208">
        <f t="shared" si="30"/>
        <v>1796.9737610485709</v>
      </c>
      <c r="P176" s="208">
        <f t="shared" si="31"/>
        <v>3935.7181844007437</v>
      </c>
      <c r="Q176" s="208">
        <f t="shared" si="32"/>
        <v>5732.6919454493145</v>
      </c>
      <c r="R176" s="156">
        <f t="shared" si="27"/>
        <v>367851.95651530381</v>
      </c>
    </row>
    <row r="177" spans="1:18" x14ac:dyDescent="0.25">
      <c r="A177" s="134">
        <f t="shared" si="33"/>
        <v>50465</v>
      </c>
      <c r="B177" s="135">
        <f t="shared" si="34"/>
        <v>164</v>
      </c>
      <c r="C177" s="136">
        <f t="shared" si="35"/>
        <v>3442383.8377219918</v>
      </c>
      <c r="D177" s="137">
        <f t="shared" si="36"/>
        <v>16638.188548989638</v>
      </c>
      <c r="E177" s="137">
        <f t="shared" si="37"/>
        <v>24209.147038551178</v>
      </c>
      <c r="F177" s="137">
        <f t="shared" si="28"/>
        <v>40847.335587540816</v>
      </c>
      <c r="G177" s="136">
        <f t="shared" si="29"/>
        <v>3418174.6906834408</v>
      </c>
      <c r="L177" s="207">
        <f t="shared" si="38"/>
        <v>50465</v>
      </c>
      <c r="M177" s="146">
        <v>164</v>
      </c>
      <c r="N177" s="156">
        <f t="shared" si="26"/>
        <v>367851.95651530381</v>
      </c>
      <c r="O177" s="208">
        <f t="shared" si="30"/>
        <v>1777.9511231573003</v>
      </c>
      <c r="P177" s="208">
        <f t="shared" si="31"/>
        <v>3954.7408222920135</v>
      </c>
      <c r="Q177" s="208">
        <f t="shared" si="32"/>
        <v>5732.6919454493136</v>
      </c>
      <c r="R177" s="156">
        <f t="shared" si="27"/>
        <v>363897.21569301182</v>
      </c>
    </row>
    <row r="178" spans="1:18" x14ac:dyDescent="0.25">
      <c r="A178" s="134">
        <f t="shared" si="33"/>
        <v>50496</v>
      </c>
      <c r="B178" s="135">
        <f t="shared" si="34"/>
        <v>165</v>
      </c>
      <c r="C178" s="136">
        <f t="shared" si="35"/>
        <v>3418174.6906834408</v>
      </c>
      <c r="D178" s="137">
        <f t="shared" si="36"/>
        <v>16521.177671636644</v>
      </c>
      <c r="E178" s="137">
        <f t="shared" si="37"/>
        <v>24326.157915904172</v>
      </c>
      <c r="F178" s="137">
        <f t="shared" si="28"/>
        <v>40847.335587540816</v>
      </c>
      <c r="G178" s="136">
        <f t="shared" si="29"/>
        <v>3393848.5327675366</v>
      </c>
      <c r="L178" s="207">
        <f t="shared" si="38"/>
        <v>50496</v>
      </c>
      <c r="M178" s="146">
        <v>165</v>
      </c>
      <c r="N178" s="156">
        <f t="shared" si="26"/>
        <v>363897.21569301182</v>
      </c>
      <c r="O178" s="208">
        <f t="shared" si="30"/>
        <v>1758.8365425162224</v>
      </c>
      <c r="P178" s="208">
        <f t="shared" si="31"/>
        <v>3973.8554029330921</v>
      </c>
      <c r="Q178" s="208">
        <f t="shared" si="32"/>
        <v>5732.6919454493145</v>
      </c>
      <c r="R178" s="156">
        <f t="shared" si="27"/>
        <v>359923.36029007874</v>
      </c>
    </row>
    <row r="179" spans="1:18" x14ac:dyDescent="0.25">
      <c r="A179" s="134">
        <f t="shared" si="33"/>
        <v>50526</v>
      </c>
      <c r="B179" s="135">
        <f t="shared" si="34"/>
        <v>166</v>
      </c>
      <c r="C179" s="136">
        <f t="shared" si="35"/>
        <v>3393848.5327675366</v>
      </c>
      <c r="D179" s="137">
        <f t="shared" si="36"/>
        <v>16403.601241709774</v>
      </c>
      <c r="E179" s="137">
        <f t="shared" si="37"/>
        <v>24443.734345831042</v>
      </c>
      <c r="F179" s="137">
        <f t="shared" si="28"/>
        <v>40847.335587540816</v>
      </c>
      <c r="G179" s="136">
        <f t="shared" si="29"/>
        <v>3369404.7984217056</v>
      </c>
      <c r="L179" s="207">
        <f t="shared" si="38"/>
        <v>50526</v>
      </c>
      <c r="M179" s="146">
        <v>166</v>
      </c>
      <c r="N179" s="156">
        <f t="shared" si="26"/>
        <v>359923.36029007874</v>
      </c>
      <c r="O179" s="208">
        <f t="shared" si="30"/>
        <v>1739.6295747353793</v>
      </c>
      <c r="P179" s="208">
        <f t="shared" si="31"/>
        <v>3993.0623707139353</v>
      </c>
      <c r="Q179" s="208">
        <f t="shared" si="32"/>
        <v>5732.6919454493145</v>
      </c>
      <c r="R179" s="156">
        <f t="shared" si="27"/>
        <v>355930.29791936482</v>
      </c>
    </row>
    <row r="180" spans="1:18" x14ac:dyDescent="0.25">
      <c r="A180" s="134">
        <f t="shared" si="33"/>
        <v>50557</v>
      </c>
      <c r="B180" s="135">
        <f t="shared" si="34"/>
        <v>167</v>
      </c>
      <c r="C180" s="136">
        <f t="shared" si="35"/>
        <v>3369404.7984217056</v>
      </c>
      <c r="D180" s="137">
        <f t="shared" si="36"/>
        <v>16285.456525704922</v>
      </c>
      <c r="E180" s="137">
        <f t="shared" si="37"/>
        <v>24561.879061835894</v>
      </c>
      <c r="F180" s="137">
        <f t="shared" si="28"/>
        <v>40847.335587540816</v>
      </c>
      <c r="G180" s="136">
        <f t="shared" si="29"/>
        <v>3344842.9193598698</v>
      </c>
      <c r="L180" s="207">
        <f t="shared" si="38"/>
        <v>50557</v>
      </c>
      <c r="M180" s="146">
        <v>167</v>
      </c>
      <c r="N180" s="156">
        <f t="shared" si="26"/>
        <v>355930.29791936482</v>
      </c>
      <c r="O180" s="208">
        <f t="shared" si="30"/>
        <v>1720.3297732769286</v>
      </c>
      <c r="P180" s="208">
        <f t="shared" si="31"/>
        <v>4012.3621721723862</v>
      </c>
      <c r="Q180" s="208">
        <f t="shared" si="32"/>
        <v>5732.6919454493145</v>
      </c>
      <c r="R180" s="156">
        <f t="shared" si="27"/>
        <v>351917.93574719242</v>
      </c>
    </row>
    <row r="181" spans="1:18" x14ac:dyDescent="0.25">
      <c r="A181" s="134">
        <f t="shared" si="33"/>
        <v>50587</v>
      </c>
      <c r="B181" s="135">
        <f t="shared" si="34"/>
        <v>168</v>
      </c>
      <c r="C181" s="136">
        <f t="shared" si="35"/>
        <v>3344842.9193598698</v>
      </c>
      <c r="D181" s="137">
        <f t="shared" si="36"/>
        <v>16166.74077690605</v>
      </c>
      <c r="E181" s="137">
        <f t="shared" si="37"/>
        <v>24680.594810634768</v>
      </c>
      <c r="F181" s="137">
        <f t="shared" si="28"/>
        <v>40847.335587540816</v>
      </c>
      <c r="G181" s="136">
        <f t="shared" si="29"/>
        <v>3320162.3245492349</v>
      </c>
      <c r="L181" s="207">
        <f t="shared" si="38"/>
        <v>50587</v>
      </c>
      <c r="M181" s="146">
        <v>168</v>
      </c>
      <c r="N181" s="156">
        <f t="shared" si="26"/>
        <v>351917.93574719242</v>
      </c>
      <c r="O181" s="208">
        <f t="shared" si="30"/>
        <v>1700.9366894447617</v>
      </c>
      <c r="P181" s="208">
        <f t="shared" si="31"/>
        <v>4031.7552560045519</v>
      </c>
      <c r="Q181" s="208">
        <f t="shared" si="32"/>
        <v>5732.6919454493136</v>
      </c>
      <c r="R181" s="156">
        <f t="shared" si="27"/>
        <v>347886.18049118784</v>
      </c>
    </row>
    <row r="182" spans="1:18" x14ac:dyDescent="0.25">
      <c r="A182" s="134">
        <f t="shared" si="33"/>
        <v>50618</v>
      </c>
      <c r="B182" s="135">
        <f t="shared" si="34"/>
        <v>169</v>
      </c>
      <c r="C182" s="136">
        <f t="shared" si="35"/>
        <v>3320162.3245492349</v>
      </c>
      <c r="D182" s="137">
        <f t="shared" si="36"/>
        <v>16047.451235321314</v>
      </c>
      <c r="E182" s="137">
        <f t="shared" si="37"/>
        <v>24799.884352219502</v>
      </c>
      <c r="F182" s="137">
        <f t="shared" si="28"/>
        <v>40847.335587540816</v>
      </c>
      <c r="G182" s="136">
        <f t="shared" si="29"/>
        <v>3295362.4401970156</v>
      </c>
      <c r="L182" s="207">
        <f t="shared" si="38"/>
        <v>50618</v>
      </c>
      <c r="M182" s="146">
        <v>169</v>
      </c>
      <c r="N182" s="156">
        <f t="shared" si="26"/>
        <v>347886.18049118784</v>
      </c>
      <c r="O182" s="208">
        <f t="shared" si="30"/>
        <v>1681.449872374073</v>
      </c>
      <c r="P182" s="208">
        <f t="shared" si="31"/>
        <v>4051.2420730752406</v>
      </c>
      <c r="Q182" s="208">
        <f t="shared" si="32"/>
        <v>5732.6919454493136</v>
      </c>
      <c r="R182" s="156">
        <f t="shared" si="27"/>
        <v>343834.93841811258</v>
      </c>
    </row>
    <row r="183" spans="1:18" x14ac:dyDescent="0.25">
      <c r="A183" s="134">
        <f t="shared" si="33"/>
        <v>50649</v>
      </c>
      <c r="B183" s="135">
        <f t="shared" si="34"/>
        <v>170</v>
      </c>
      <c r="C183" s="136">
        <f t="shared" si="35"/>
        <v>3295362.4401970156</v>
      </c>
      <c r="D183" s="137">
        <f t="shared" si="36"/>
        <v>15927.585127618921</v>
      </c>
      <c r="E183" s="137">
        <f t="shared" si="37"/>
        <v>24919.750459921896</v>
      </c>
      <c r="F183" s="137">
        <f t="shared" si="28"/>
        <v>40847.335587540816</v>
      </c>
      <c r="G183" s="136">
        <f t="shared" si="29"/>
        <v>3270442.6897370936</v>
      </c>
      <c r="L183" s="207">
        <f t="shared" si="38"/>
        <v>50649</v>
      </c>
      <c r="M183" s="146">
        <v>170</v>
      </c>
      <c r="N183" s="156">
        <f t="shared" si="26"/>
        <v>343834.93841811258</v>
      </c>
      <c r="O183" s="208">
        <f t="shared" si="30"/>
        <v>1661.8688690208762</v>
      </c>
      <c r="P183" s="208">
        <f t="shared" si="31"/>
        <v>4070.8230764284376</v>
      </c>
      <c r="Q183" s="208">
        <f t="shared" si="32"/>
        <v>5732.6919454493136</v>
      </c>
      <c r="R183" s="156">
        <f t="shared" si="27"/>
        <v>339764.11534168414</v>
      </c>
    </row>
    <row r="184" spans="1:18" x14ac:dyDescent="0.25">
      <c r="A184" s="134">
        <f t="shared" si="33"/>
        <v>50679</v>
      </c>
      <c r="B184" s="135">
        <f t="shared" si="34"/>
        <v>171</v>
      </c>
      <c r="C184" s="136">
        <f t="shared" si="35"/>
        <v>3270442.6897370936</v>
      </c>
      <c r="D184" s="137">
        <f t="shared" si="36"/>
        <v>15807.139667062633</v>
      </c>
      <c r="E184" s="137">
        <f t="shared" si="37"/>
        <v>25040.195920478189</v>
      </c>
      <c r="F184" s="137">
        <f t="shared" si="28"/>
        <v>40847.335587540823</v>
      </c>
      <c r="G184" s="136">
        <f t="shared" si="29"/>
        <v>3245402.4938166155</v>
      </c>
      <c r="L184" s="207">
        <f t="shared" si="38"/>
        <v>50679</v>
      </c>
      <c r="M184" s="146">
        <v>171</v>
      </c>
      <c r="N184" s="156">
        <f t="shared" si="26"/>
        <v>339764.11534168414</v>
      </c>
      <c r="O184" s="208">
        <f t="shared" si="30"/>
        <v>1642.1932241514724</v>
      </c>
      <c r="P184" s="208">
        <f t="shared" si="31"/>
        <v>4090.4987212978422</v>
      </c>
      <c r="Q184" s="208">
        <f t="shared" si="32"/>
        <v>5732.6919454493145</v>
      </c>
      <c r="R184" s="156">
        <f t="shared" si="27"/>
        <v>335673.61662038631</v>
      </c>
    </row>
    <row r="185" spans="1:18" x14ac:dyDescent="0.25">
      <c r="A185" s="134">
        <f t="shared" si="33"/>
        <v>50710</v>
      </c>
      <c r="B185" s="135">
        <f t="shared" si="34"/>
        <v>172</v>
      </c>
      <c r="C185" s="136">
        <f t="shared" si="35"/>
        <v>3245402.4938166155</v>
      </c>
      <c r="D185" s="137">
        <f t="shared" si="36"/>
        <v>15686.112053446986</v>
      </c>
      <c r="E185" s="137">
        <f t="shared" si="37"/>
        <v>25161.223534093835</v>
      </c>
      <c r="F185" s="137">
        <f t="shared" si="28"/>
        <v>40847.335587540823</v>
      </c>
      <c r="G185" s="136">
        <f t="shared" si="29"/>
        <v>3220241.2702825218</v>
      </c>
      <c r="L185" s="207">
        <f t="shared" si="38"/>
        <v>50710</v>
      </c>
      <c r="M185" s="146">
        <v>172</v>
      </c>
      <c r="N185" s="156">
        <f t="shared" si="26"/>
        <v>335673.61662038631</v>
      </c>
      <c r="O185" s="208">
        <f t="shared" si="30"/>
        <v>1622.4224803318659</v>
      </c>
      <c r="P185" s="208">
        <f t="shared" si="31"/>
        <v>4110.2694651174488</v>
      </c>
      <c r="Q185" s="208">
        <f t="shared" si="32"/>
        <v>5732.6919454493145</v>
      </c>
      <c r="R185" s="156">
        <f t="shared" si="27"/>
        <v>331563.34715526889</v>
      </c>
    </row>
    <row r="186" spans="1:18" x14ac:dyDescent="0.25">
      <c r="A186" s="134">
        <f t="shared" si="33"/>
        <v>50740</v>
      </c>
      <c r="B186" s="135">
        <f t="shared" si="34"/>
        <v>173</v>
      </c>
      <c r="C186" s="136">
        <f t="shared" si="35"/>
        <v>3220241.2702825218</v>
      </c>
      <c r="D186" s="137">
        <f t="shared" si="36"/>
        <v>15564.499473032201</v>
      </c>
      <c r="E186" s="137">
        <f t="shared" si="37"/>
        <v>25282.836114508616</v>
      </c>
      <c r="F186" s="137">
        <f t="shared" si="28"/>
        <v>40847.335587540816</v>
      </c>
      <c r="G186" s="136">
        <f t="shared" si="29"/>
        <v>3194958.4341680133</v>
      </c>
      <c r="L186" s="207">
        <f t="shared" si="38"/>
        <v>50740</v>
      </c>
      <c r="M186" s="146">
        <v>173</v>
      </c>
      <c r="N186" s="156">
        <f t="shared" si="26"/>
        <v>331563.34715526889</v>
      </c>
      <c r="O186" s="208">
        <f t="shared" si="30"/>
        <v>1602.5561779171319</v>
      </c>
      <c r="P186" s="208">
        <f t="shared" si="31"/>
        <v>4130.1357675321824</v>
      </c>
      <c r="Q186" s="208">
        <f t="shared" si="32"/>
        <v>5732.6919454493145</v>
      </c>
      <c r="R186" s="156">
        <f t="shared" si="27"/>
        <v>327433.21138773672</v>
      </c>
    </row>
    <row r="187" spans="1:18" x14ac:dyDescent="0.25">
      <c r="A187" s="134">
        <f t="shared" si="33"/>
        <v>50771</v>
      </c>
      <c r="B187" s="135">
        <f t="shared" si="34"/>
        <v>174</v>
      </c>
      <c r="C187" s="136">
        <f t="shared" si="35"/>
        <v>3194958.4341680133</v>
      </c>
      <c r="D187" s="137">
        <f t="shared" si="36"/>
        <v>15442.299098478741</v>
      </c>
      <c r="E187" s="137">
        <f t="shared" si="37"/>
        <v>25405.036489062077</v>
      </c>
      <c r="F187" s="137">
        <f t="shared" si="28"/>
        <v>40847.335587540816</v>
      </c>
      <c r="G187" s="136">
        <f t="shared" si="29"/>
        <v>3169553.3976789513</v>
      </c>
      <c r="L187" s="207">
        <f t="shared" si="38"/>
        <v>50771</v>
      </c>
      <c r="M187" s="146">
        <v>174</v>
      </c>
      <c r="N187" s="156">
        <f t="shared" si="26"/>
        <v>327433.21138773672</v>
      </c>
      <c r="O187" s="208">
        <f t="shared" si="30"/>
        <v>1582.5938550407259</v>
      </c>
      <c r="P187" s="208">
        <f t="shared" si="31"/>
        <v>4150.0980904085882</v>
      </c>
      <c r="Q187" s="208">
        <f t="shared" si="32"/>
        <v>5732.6919454493145</v>
      </c>
      <c r="R187" s="156">
        <f t="shared" si="27"/>
        <v>323283.11329732812</v>
      </c>
    </row>
    <row r="188" spans="1:18" x14ac:dyDescent="0.25">
      <c r="A188" s="134">
        <f t="shared" si="33"/>
        <v>50802</v>
      </c>
      <c r="B188" s="135">
        <f t="shared" si="34"/>
        <v>175</v>
      </c>
      <c r="C188" s="136">
        <f t="shared" si="35"/>
        <v>3169553.3976789513</v>
      </c>
      <c r="D188" s="137">
        <f t="shared" si="36"/>
        <v>15319.508088781606</v>
      </c>
      <c r="E188" s="137">
        <f t="shared" si="37"/>
        <v>25527.827498759212</v>
      </c>
      <c r="F188" s="137">
        <f t="shared" si="28"/>
        <v>40847.335587540816</v>
      </c>
      <c r="G188" s="136">
        <f t="shared" si="29"/>
        <v>3144025.5701801921</v>
      </c>
      <c r="L188" s="207">
        <f t="shared" si="38"/>
        <v>50802</v>
      </c>
      <c r="M188" s="146">
        <v>175</v>
      </c>
      <c r="N188" s="156">
        <f t="shared" si="26"/>
        <v>323283.11329732812</v>
      </c>
      <c r="O188" s="208">
        <f t="shared" si="30"/>
        <v>1562.5350476037511</v>
      </c>
      <c r="P188" s="208">
        <f t="shared" si="31"/>
        <v>4170.1568978455634</v>
      </c>
      <c r="Q188" s="208">
        <f t="shared" si="32"/>
        <v>5732.6919454493145</v>
      </c>
      <c r="R188" s="156">
        <f t="shared" si="27"/>
        <v>319112.95639948256</v>
      </c>
    </row>
    <row r="189" spans="1:18" x14ac:dyDescent="0.25">
      <c r="A189" s="134">
        <f t="shared" si="33"/>
        <v>50830</v>
      </c>
      <c r="B189" s="135">
        <f t="shared" si="34"/>
        <v>176</v>
      </c>
      <c r="C189" s="136">
        <f t="shared" si="35"/>
        <v>3144025.5701801921</v>
      </c>
      <c r="D189" s="137">
        <f t="shared" si="36"/>
        <v>15196.123589204273</v>
      </c>
      <c r="E189" s="137">
        <f t="shared" si="37"/>
        <v>25651.211998336548</v>
      </c>
      <c r="F189" s="137">
        <f t="shared" si="28"/>
        <v>40847.335587540823</v>
      </c>
      <c r="G189" s="136">
        <f t="shared" si="29"/>
        <v>3118374.3581818556</v>
      </c>
      <c r="L189" s="207">
        <f t="shared" si="38"/>
        <v>50830</v>
      </c>
      <c r="M189" s="146">
        <v>176</v>
      </c>
      <c r="N189" s="156">
        <f t="shared" si="26"/>
        <v>319112.95639948256</v>
      </c>
      <c r="O189" s="208">
        <f t="shared" si="30"/>
        <v>1542.3792892641643</v>
      </c>
      <c r="P189" s="208">
        <f t="shared" si="31"/>
        <v>4190.3126561851495</v>
      </c>
      <c r="Q189" s="208">
        <f t="shared" si="32"/>
        <v>5732.6919454493136</v>
      </c>
      <c r="R189" s="156">
        <f t="shared" si="27"/>
        <v>314922.64374329743</v>
      </c>
    </row>
    <row r="190" spans="1:18" x14ac:dyDescent="0.25">
      <c r="A190" s="134">
        <f t="shared" si="33"/>
        <v>50861</v>
      </c>
      <c r="B190" s="135">
        <f t="shared" si="34"/>
        <v>177</v>
      </c>
      <c r="C190" s="136">
        <f t="shared" si="35"/>
        <v>3118374.3581818556</v>
      </c>
      <c r="D190" s="137">
        <f t="shared" si="36"/>
        <v>15072.142731212312</v>
      </c>
      <c r="E190" s="137">
        <f t="shared" si="37"/>
        <v>25775.192856328504</v>
      </c>
      <c r="F190" s="137">
        <f t="shared" si="28"/>
        <v>40847.335587540816</v>
      </c>
      <c r="G190" s="136">
        <f t="shared" si="29"/>
        <v>3092599.1653255271</v>
      </c>
      <c r="L190" s="207">
        <f t="shared" si="38"/>
        <v>50861</v>
      </c>
      <c r="M190" s="146">
        <v>177</v>
      </c>
      <c r="N190" s="156">
        <f t="shared" si="26"/>
        <v>314922.64374329743</v>
      </c>
      <c r="O190" s="208">
        <f t="shared" si="30"/>
        <v>1522.1261114259357</v>
      </c>
      <c r="P190" s="208">
        <f t="shared" si="31"/>
        <v>4210.5658340233776</v>
      </c>
      <c r="Q190" s="208">
        <f t="shared" si="32"/>
        <v>5732.6919454493136</v>
      </c>
      <c r="R190" s="156">
        <f t="shared" si="27"/>
        <v>310712.07790927408</v>
      </c>
    </row>
    <row r="191" spans="1:18" x14ac:dyDescent="0.25">
      <c r="A191" s="134">
        <f t="shared" si="33"/>
        <v>50891</v>
      </c>
      <c r="B191" s="135">
        <f t="shared" si="34"/>
        <v>178</v>
      </c>
      <c r="C191" s="136">
        <f t="shared" si="35"/>
        <v>3092599.1653255271</v>
      </c>
      <c r="D191" s="137">
        <f t="shared" si="36"/>
        <v>14947.562632406723</v>
      </c>
      <c r="E191" s="137">
        <f t="shared" si="37"/>
        <v>25899.772955134093</v>
      </c>
      <c r="F191" s="137">
        <f t="shared" si="28"/>
        <v>40847.335587540816</v>
      </c>
      <c r="G191" s="136">
        <f t="shared" si="29"/>
        <v>3066699.392370393</v>
      </c>
      <c r="L191" s="207">
        <f t="shared" si="38"/>
        <v>50891</v>
      </c>
      <c r="M191" s="146">
        <v>178</v>
      </c>
      <c r="N191" s="156">
        <f t="shared" si="26"/>
        <v>310712.07790927408</v>
      </c>
      <c r="O191" s="208">
        <f t="shared" si="30"/>
        <v>1501.7750432281562</v>
      </c>
      <c r="P191" s="208">
        <f t="shared" si="31"/>
        <v>4230.9169022211581</v>
      </c>
      <c r="Q191" s="208">
        <f t="shared" si="32"/>
        <v>5732.6919454493145</v>
      </c>
      <c r="R191" s="156">
        <f t="shared" si="27"/>
        <v>306481.16100705293</v>
      </c>
    </row>
    <row r="192" spans="1:18" x14ac:dyDescent="0.25">
      <c r="A192" s="134">
        <f t="shared" si="33"/>
        <v>50922</v>
      </c>
      <c r="B192" s="135">
        <f t="shared" si="34"/>
        <v>179</v>
      </c>
      <c r="C192" s="136">
        <f t="shared" si="35"/>
        <v>3066699.392370393</v>
      </c>
      <c r="D192" s="137">
        <f t="shared" si="36"/>
        <v>14822.380396456909</v>
      </c>
      <c r="E192" s="137">
        <f t="shared" si="37"/>
        <v>26024.955191083904</v>
      </c>
      <c r="F192" s="137">
        <f t="shared" si="28"/>
        <v>40847.335587540816</v>
      </c>
      <c r="G192" s="136">
        <f t="shared" si="29"/>
        <v>3040674.4371793093</v>
      </c>
      <c r="L192" s="207">
        <f t="shared" si="38"/>
        <v>50922</v>
      </c>
      <c r="M192" s="146">
        <v>179</v>
      </c>
      <c r="N192" s="156">
        <f t="shared" si="26"/>
        <v>306481.16100705293</v>
      </c>
      <c r="O192" s="208">
        <f t="shared" si="30"/>
        <v>1481.3256115340876</v>
      </c>
      <c r="P192" s="208">
        <f t="shared" si="31"/>
        <v>4251.3663339152263</v>
      </c>
      <c r="Q192" s="208">
        <f t="shared" si="32"/>
        <v>5732.6919454493136</v>
      </c>
      <c r="R192" s="156">
        <f t="shared" si="27"/>
        <v>302229.79467313772</v>
      </c>
    </row>
    <row r="193" spans="1:18" x14ac:dyDescent="0.25">
      <c r="A193" s="134">
        <f t="shared" si="33"/>
        <v>50952</v>
      </c>
      <c r="B193" s="135">
        <f t="shared" si="34"/>
        <v>180</v>
      </c>
      <c r="C193" s="136">
        <f t="shared" si="35"/>
        <v>3040674.4371793093</v>
      </c>
      <c r="D193" s="137">
        <f t="shared" si="36"/>
        <v>14696.593113033337</v>
      </c>
      <c r="E193" s="137">
        <f t="shared" si="37"/>
        <v>26150.742474507482</v>
      </c>
      <c r="F193" s="137">
        <f t="shared" si="28"/>
        <v>40847.335587540816</v>
      </c>
      <c r="G193" s="136">
        <f t="shared" si="29"/>
        <v>3014523.6947048018</v>
      </c>
      <c r="L193" s="207">
        <f t="shared" si="38"/>
        <v>50952</v>
      </c>
      <c r="M193" s="146">
        <v>180</v>
      </c>
      <c r="N193" s="156">
        <f t="shared" si="26"/>
        <v>302229.79467313772</v>
      </c>
      <c r="O193" s="208">
        <f t="shared" si="30"/>
        <v>1460.7773409201641</v>
      </c>
      <c r="P193" s="208">
        <f t="shared" si="31"/>
        <v>4271.9146045291509</v>
      </c>
      <c r="Q193" s="208">
        <f t="shared" si="32"/>
        <v>5732.6919454493145</v>
      </c>
      <c r="R193" s="156">
        <f t="shared" si="27"/>
        <v>297957.88006860856</v>
      </c>
    </row>
    <row r="194" spans="1:18" x14ac:dyDescent="0.25">
      <c r="A194" s="134">
        <f t="shared" si="33"/>
        <v>50983</v>
      </c>
      <c r="B194" s="135">
        <f t="shared" si="34"/>
        <v>181</v>
      </c>
      <c r="C194" s="136">
        <f t="shared" si="35"/>
        <v>3014523.6947048018</v>
      </c>
      <c r="D194" s="137">
        <f t="shared" si="36"/>
        <v>14570.197857739886</v>
      </c>
      <c r="E194" s="137">
        <f t="shared" si="37"/>
        <v>26277.137729800932</v>
      </c>
      <c r="F194" s="137">
        <f t="shared" si="28"/>
        <v>40847.335587540816</v>
      </c>
      <c r="G194" s="136">
        <f t="shared" si="29"/>
        <v>2988246.556975001</v>
      </c>
      <c r="L194" s="207">
        <f t="shared" si="38"/>
        <v>50983</v>
      </c>
      <c r="M194" s="146">
        <v>181</v>
      </c>
      <c r="N194" s="156">
        <f t="shared" si="26"/>
        <v>297957.88006860856</v>
      </c>
      <c r="O194" s="208">
        <f t="shared" si="30"/>
        <v>1440.1297536649395</v>
      </c>
      <c r="P194" s="208">
        <f t="shared" si="31"/>
        <v>4292.5621917843746</v>
      </c>
      <c r="Q194" s="208">
        <f t="shared" si="32"/>
        <v>5732.6919454493145</v>
      </c>
      <c r="R194" s="156">
        <f t="shared" si="27"/>
        <v>293665.31787682418</v>
      </c>
    </row>
    <row r="195" spans="1:18" x14ac:dyDescent="0.25">
      <c r="A195" s="134">
        <f t="shared" si="33"/>
        <v>51014</v>
      </c>
      <c r="B195" s="135">
        <f t="shared" si="34"/>
        <v>182</v>
      </c>
      <c r="C195" s="136">
        <f t="shared" si="35"/>
        <v>2988246.556975001</v>
      </c>
      <c r="D195" s="137">
        <f t="shared" si="36"/>
        <v>14443.191692045848</v>
      </c>
      <c r="E195" s="137">
        <f t="shared" si="37"/>
        <v>26404.14389549497</v>
      </c>
      <c r="F195" s="137">
        <f t="shared" si="28"/>
        <v>40847.335587540816</v>
      </c>
      <c r="G195" s="136">
        <f t="shared" si="29"/>
        <v>2961842.4130795063</v>
      </c>
      <c r="L195" s="207">
        <f t="shared" si="38"/>
        <v>51014</v>
      </c>
      <c r="M195" s="146">
        <v>182</v>
      </c>
      <c r="N195" s="156">
        <f t="shared" si="26"/>
        <v>293665.31787682418</v>
      </c>
      <c r="O195" s="208">
        <f t="shared" si="30"/>
        <v>1419.3823697379821</v>
      </c>
      <c r="P195" s="208">
        <f t="shared" si="31"/>
        <v>4313.3095757113324</v>
      </c>
      <c r="Q195" s="208">
        <f t="shared" si="32"/>
        <v>5732.6919454493145</v>
      </c>
      <c r="R195" s="156">
        <f t="shared" si="27"/>
        <v>289352.00830111286</v>
      </c>
    </row>
    <row r="196" spans="1:18" x14ac:dyDescent="0.25">
      <c r="A196" s="134">
        <f t="shared" si="33"/>
        <v>51044</v>
      </c>
      <c r="B196" s="135">
        <f t="shared" si="34"/>
        <v>183</v>
      </c>
      <c r="C196" s="136">
        <f t="shared" si="35"/>
        <v>2961842.4130795063</v>
      </c>
      <c r="D196" s="137">
        <f t="shared" si="36"/>
        <v>14315.571663217621</v>
      </c>
      <c r="E196" s="137">
        <f t="shared" si="37"/>
        <v>26531.763924323193</v>
      </c>
      <c r="F196" s="137">
        <f t="shared" si="28"/>
        <v>40847.335587540816</v>
      </c>
      <c r="G196" s="136">
        <f t="shared" si="29"/>
        <v>2935310.6491551832</v>
      </c>
      <c r="L196" s="207">
        <f t="shared" si="38"/>
        <v>51044</v>
      </c>
      <c r="M196" s="146">
        <v>183</v>
      </c>
      <c r="N196" s="156">
        <f t="shared" si="26"/>
        <v>289352.00830111286</v>
      </c>
      <c r="O196" s="208">
        <f t="shared" si="30"/>
        <v>1398.5347067887105</v>
      </c>
      <c r="P196" s="208">
        <f t="shared" si="31"/>
        <v>4334.157238660604</v>
      </c>
      <c r="Q196" s="208">
        <f t="shared" si="32"/>
        <v>5732.6919454493145</v>
      </c>
      <c r="R196" s="156">
        <f t="shared" si="27"/>
        <v>285017.85106245225</v>
      </c>
    </row>
    <row r="197" spans="1:18" x14ac:dyDescent="0.25">
      <c r="A197" s="134">
        <f t="shared" si="33"/>
        <v>51075</v>
      </c>
      <c r="B197" s="135">
        <f t="shared" si="34"/>
        <v>184</v>
      </c>
      <c r="C197" s="136">
        <f t="shared" si="35"/>
        <v>2935310.6491551832</v>
      </c>
      <c r="D197" s="137">
        <f t="shared" si="36"/>
        <v>14187.33480425006</v>
      </c>
      <c r="E197" s="137">
        <f t="shared" si="37"/>
        <v>26660.000783290761</v>
      </c>
      <c r="F197" s="137">
        <f t="shared" si="28"/>
        <v>40847.335587540823</v>
      </c>
      <c r="G197" s="136">
        <f t="shared" si="29"/>
        <v>2908650.6483718925</v>
      </c>
      <c r="L197" s="207">
        <f t="shared" si="38"/>
        <v>51075</v>
      </c>
      <c r="M197" s="146">
        <v>184</v>
      </c>
      <c r="N197" s="156">
        <f t="shared" si="26"/>
        <v>285017.85106245225</v>
      </c>
      <c r="O197" s="208">
        <f t="shared" si="30"/>
        <v>1377.5862801351843</v>
      </c>
      <c r="P197" s="208">
        <f t="shared" si="31"/>
        <v>4355.1056653141304</v>
      </c>
      <c r="Q197" s="208">
        <f t="shared" si="32"/>
        <v>5732.6919454493145</v>
      </c>
      <c r="R197" s="156">
        <f t="shared" si="27"/>
        <v>280662.74539713812</v>
      </c>
    </row>
    <row r="198" spans="1:18" x14ac:dyDescent="0.25">
      <c r="A198" s="134">
        <f t="shared" si="33"/>
        <v>51105</v>
      </c>
      <c r="B198" s="135">
        <f t="shared" si="34"/>
        <v>185</v>
      </c>
      <c r="C198" s="136">
        <f t="shared" si="35"/>
        <v>2908650.6483718925</v>
      </c>
      <c r="D198" s="137">
        <f t="shared" si="36"/>
        <v>14058.478133797487</v>
      </c>
      <c r="E198" s="137">
        <f t="shared" si="37"/>
        <v>26788.857453743327</v>
      </c>
      <c r="F198" s="137">
        <f t="shared" si="28"/>
        <v>40847.335587540816</v>
      </c>
      <c r="G198" s="136">
        <f t="shared" si="29"/>
        <v>2881861.7909181491</v>
      </c>
      <c r="L198" s="207">
        <f t="shared" si="38"/>
        <v>51105</v>
      </c>
      <c r="M198" s="146">
        <v>185</v>
      </c>
      <c r="N198" s="156">
        <f t="shared" si="26"/>
        <v>280662.74539713812</v>
      </c>
      <c r="O198" s="208">
        <f t="shared" si="30"/>
        <v>1356.5366027528326</v>
      </c>
      <c r="P198" s="208">
        <f t="shared" si="31"/>
        <v>4376.1553426964811</v>
      </c>
      <c r="Q198" s="208">
        <f t="shared" si="32"/>
        <v>5732.6919454493136</v>
      </c>
      <c r="R198" s="156">
        <f t="shared" si="27"/>
        <v>276286.59005444165</v>
      </c>
    </row>
    <row r="199" spans="1:18" x14ac:dyDescent="0.25">
      <c r="A199" s="134">
        <f t="shared" si="33"/>
        <v>51136</v>
      </c>
      <c r="B199" s="135">
        <f t="shared" si="34"/>
        <v>186</v>
      </c>
      <c r="C199" s="136">
        <f t="shared" si="35"/>
        <v>2881861.7909181491</v>
      </c>
      <c r="D199" s="137">
        <f t="shared" si="36"/>
        <v>13928.998656104392</v>
      </c>
      <c r="E199" s="137">
        <f t="shared" si="37"/>
        <v>26918.336931436424</v>
      </c>
      <c r="F199" s="137">
        <f t="shared" si="28"/>
        <v>40847.335587540816</v>
      </c>
      <c r="G199" s="136">
        <f t="shared" si="29"/>
        <v>2854943.4539867127</v>
      </c>
      <c r="L199" s="207">
        <f t="shared" si="38"/>
        <v>51136</v>
      </c>
      <c r="M199" s="146">
        <v>186</v>
      </c>
      <c r="N199" s="156">
        <f t="shared" si="26"/>
        <v>276286.59005444165</v>
      </c>
      <c r="O199" s="208">
        <f t="shared" si="30"/>
        <v>1335.3851852631328</v>
      </c>
      <c r="P199" s="208">
        <f t="shared" si="31"/>
        <v>4397.3067601861812</v>
      </c>
      <c r="Q199" s="208">
        <f t="shared" si="32"/>
        <v>5732.6919454493145</v>
      </c>
      <c r="R199" s="156">
        <f t="shared" si="27"/>
        <v>271889.2832942555</v>
      </c>
    </row>
    <row r="200" spans="1:18" x14ac:dyDescent="0.25">
      <c r="A200" s="134">
        <f t="shared" si="33"/>
        <v>51167</v>
      </c>
      <c r="B200" s="135">
        <f t="shared" si="34"/>
        <v>187</v>
      </c>
      <c r="C200" s="136">
        <f t="shared" si="35"/>
        <v>2854943.4539867127</v>
      </c>
      <c r="D200" s="137">
        <f t="shared" si="36"/>
        <v>13798.893360935783</v>
      </c>
      <c r="E200" s="137">
        <f t="shared" si="37"/>
        <v>27048.442226605031</v>
      </c>
      <c r="F200" s="137">
        <f t="shared" si="28"/>
        <v>40847.335587540816</v>
      </c>
      <c r="G200" s="136">
        <f t="shared" si="29"/>
        <v>2827895.0117601077</v>
      </c>
      <c r="L200" s="207">
        <f t="shared" si="38"/>
        <v>51167</v>
      </c>
      <c r="M200" s="146">
        <v>187</v>
      </c>
      <c r="N200" s="156">
        <f t="shared" si="26"/>
        <v>271889.2832942555</v>
      </c>
      <c r="O200" s="208">
        <f t="shared" si="30"/>
        <v>1314.1315359222331</v>
      </c>
      <c r="P200" s="208">
        <f t="shared" si="31"/>
        <v>4418.560409527081</v>
      </c>
      <c r="Q200" s="208">
        <f t="shared" si="32"/>
        <v>5732.6919454493145</v>
      </c>
      <c r="R200" s="156">
        <f t="shared" si="27"/>
        <v>267470.7228847284</v>
      </c>
    </row>
    <row r="201" spans="1:18" x14ac:dyDescent="0.25">
      <c r="A201" s="134">
        <f t="shared" si="33"/>
        <v>51196</v>
      </c>
      <c r="B201" s="135">
        <f t="shared" si="34"/>
        <v>188</v>
      </c>
      <c r="C201" s="136">
        <f t="shared" si="35"/>
        <v>2827895.0117601077</v>
      </c>
      <c r="D201" s="137">
        <f t="shared" si="36"/>
        <v>13668.159223507195</v>
      </c>
      <c r="E201" s="137">
        <f t="shared" si="37"/>
        <v>27179.176364033625</v>
      </c>
      <c r="F201" s="137">
        <f t="shared" si="28"/>
        <v>40847.335587540816</v>
      </c>
      <c r="G201" s="136">
        <f t="shared" si="29"/>
        <v>2800715.8353960742</v>
      </c>
      <c r="L201" s="207">
        <f t="shared" si="38"/>
        <v>51196</v>
      </c>
      <c r="M201" s="146">
        <v>188</v>
      </c>
      <c r="N201" s="156">
        <f t="shared" si="26"/>
        <v>267470.7228847284</v>
      </c>
      <c r="O201" s="208">
        <f t="shared" si="30"/>
        <v>1292.7751606095189</v>
      </c>
      <c r="P201" s="208">
        <f t="shared" si="31"/>
        <v>4439.9167848397956</v>
      </c>
      <c r="Q201" s="208">
        <f t="shared" si="32"/>
        <v>5732.6919454493145</v>
      </c>
      <c r="R201" s="156">
        <f t="shared" si="27"/>
        <v>263030.80609988858</v>
      </c>
    </row>
    <row r="202" spans="1:18" x14ac:dyDescent="0.25">
      <c r="A202" s="134">
        <f t="shared" si="33"/>
        <v>51227</v>
      </c>
      <c r="B202" s="135">
        <f t="shared" si="34"/>
        <v>189</v>
      </c>
      <c r="C202" s="136">
        <f t="shared" si="35"/>
        <v>2800715.8353960742</v>
      </c>
      <c r="D202" s="137">
        <f t="shared" si="36"/>
        <v>13536.793204414364</v>
      </c>
      <c r="E202" s="137">
        <f t="shared" si="37"/>
        <v>27310.542383126456</v>
      </c>
      <c r="F202" s="137">
        <f t="shared" si="28"/>
        <v>40847.335587540816</v>
      </c>
      <c r="G202" s="136">
        <f t="shared" si="29"/>
        <v>2773405.2930129478</v>
      </c>
      <c r="L202" s="207">
        <f t="shared" si="38"/>
        <v>51227</v>
      </c>
      <c r="M202" s="146">
        <v>189</v>
      </c>
      <c r="N202" s="156">
        <f t="shared" ref="N202:N253" si="39">R201</f>
        <v>263030.80609988858</v>
      </c>
      <c r="O202" s="208">
        <f t="shared" si="30"/>
        <v>1271.3155628161264</v>
      </c>
      <c r="P202" s="208">
        <f t="shared" si="31"/>
        <v>4461.3763826331879</v>
      </c>
      <c r="Q202" s="208">
        <f t="shared" si="32"/>
        <v>5732.6919454493145</v>
      </c>
      <c r="R202" s="156">
        <f t="shared" ref="R202:R253" si="40">N202-P202</f>
        <v>258569.42971725538</v>
      </c>
    </row>
    <row r="203" spans="1:18" x14ac:dyDescent="0.25">
      <c r="A203" s="134">
        <f t="shared" si="33"/>
        <v>51257</v>
      </c>
      <c r="B203" s="135">
        <f t="shared" si="34"/>
        <v>190</v>
      </c>
      <c r="C203" s="136">
        <f t="shared" si="35"/>
        <v>2773405.2930129478</v>
      </c>
      <c r="D203" s="137">
        <f t="shared" si="36"/>
        <v>13404.792249562586</v>
      </c>
      <c r="E203" s="137">
        <f t="shared" si="37"/>
        <v>27442.54333797823</v>
      </c>
      <c r="F203" s="137">
        <f t="shared" si="28"/>
        <v>40847.335587540816</v>
      </c>
      <c r="G203" s="136">
        <f t="shared" si="29"/>
        <v>2745962.7496749694</v>
      </c>
      <c r="L203" s="207">
        <f t="shared" si="38"/>
        <v>51257</v>
      </c>
      <c r="M203" s="146">
        <v>190</v>
      </c>
      <c r="N203" s="156">
        <f t="shared" si="39"/>
        <v>258569.42971725538</v>
      </c>
      <c r="O203" s="208">
        <f t="shared" si="30"/>
        <v>1249.7522436333993</v>
      </c>
      <c r="P203" s="208">
        <f t="shared" si="31"/>
        <v>4482.9397018159143</v>
      </c>
      <c r="Q203" s="208">
        <f t="shared" si="32"/>
        <v>5732.6919454493136</v>
      </c>
      <c r="R203" s="156">
        <f t="shared" si="40"/>
        <v>254086.49001543946</v>
      </c>
    </row>
    <row r="204" spans="1:18" x14ac:dyDescent="0.25">
      <c r="A204" s="134">
        <f t="shared" si="33"/>
        <v>51288</v>
      </c>
      <c r="B204" s="135">
        <f t="shared" si="34"/>
        <v>191</v>
      </c>
      <c r="C204" s="136">
        <f t="shared" si="35"/>
        <v>2745962.7496749694</v>
      </c>
      <c r="D204" s="137">
        <f t="shared" si="36"/>
        <v>13272.15329009569</v>
      </c>
      <c r="E204" s="137">
        <f t="shared" si="37"/>
        <v>27575.182297445124</v>
      </c>
      <c r="F204" s="137">
        <f t="shared" si="28"/>
        <v>40847.335587540816</v>
      </c>
      <c r="G204" s="136">
        <f t="shared" si="29"/>
        <v>2718387.5673775245</v>
      </c>
      <c r="L204" s="207">
        <f t="shared" si="38"/>
        <v>51288</v>
      </c>
      <c r="M204" s="146">
        <v>191</v>
      </c>
      <c r="N204" s="156">
        <f t="shared" si="39"/>
        <v>254086.49001543946</v>
      </c>
      <c r="O204" s="208">
        <f t="shared" si="30"/>
        <v>1228.0847017412891</v>
      </c>
      <c r="P204" s="208">
        <f t="shared" si="31"/>
        <v>4504.6072437080247</v>
      </c>
      <c r="Q204" s="208">
        <f t="shared" si="32"/>
        <v>5732.6919454493136</v>
      </c>
      <c r="R204" s="156">
        <f t="shared" si="40"/>
        <v>249581.88277173144</v>
      </c>
    </row>
    <row r="205" spans="1:18" x14ac:dyDescent="0.25">
      <c r="A205" s="134">
        <f t="shared" si="33"/>
        <v>51318</v>
      </c>
      <c r="B205" s="135">
        <f t="shared" si="34"/>
        <v>192</v>
      </c>
      <c r="C205" s="136">
        <f t="shared" si="35"/>
        <v>2718387.5673775245</v>
      </c>
      <c r="D205" s="137">
        <f t="shared" si="36"/>
        <v>13138.873242324707</v>
      </c>
      <c r="E205" s="137">
        <f t="shared" si="37"/>
        <v>27708.46234521611</v>
      </c>
      <c r="F205" s="137">
        <f t="shared" si="28"/>
        <v>40847.335587540816</v>
      </c>
      <c r="G205" s="136">
        <f t="shared" si="29"/>
        <v>2690679.1050323085</v>
      </c>
      <c r="L205" s="207">
        <f t="shared" si="38"/>
        <v>51318</v>
      </c>
      <c r="M205" s="146">
        <v>192</v>
      </c>
      <c r="N205" s="156">
        <f t="shared" si="39"/>
        <v>249581.88277173144</v>
      </c>
      <c r="O205" s="208">
        <f t="shared" si="30"/>
        <v>1206.3124333967003</v>
      </c>
      <c r="P205" s="208">
        <f t="shared" si="31"/>
        <v>4526.3795120526138</v>
      </c>
      <c r="Q205" s="208">
        <f t="shared" si="32"/>
        <v>5732.6919454493145</v>
      </c>
      <c r="R205" s="156">
        <f t="shared" si="40"/>
        <v>245055.50325967884</v>
      </c>
    </row>
    <row r="206" spans="1:18" x14ac:dyDescent="0.25">
      <c r="A206" s="134">
        <f t="shared" si="33"/>
        <v>51349</v>
      </c>
      <c r="B206" s="135">
        <f t="shared" si="34"/>
        <v>193</v>
      </c>
      <c r="C206" s="136">
        <f t="shared" si="35"/>
        <v>2690679.1050323085</v>
      </c>
      <c r="D206" s="137">
        <f t="shared" si="36"/>
        <v>13004.949007656161</v>
      </c>
      <c r="E206" s="137">
        <f t="shared" si="37"/>
        <v>27842.386579884656</v>
      </c>
      <c r="F206" s="137">
        <f t="shared" si="28"/>
        <v>40847.335587540816</v>
      </c>
      <c r="G206" s="136">
        <f t="shared" si="29"/>
        <v>2662836.7184524238</v>
      </c>
      <c r="L206" s="207">
        <f t="shared" si="38"/>
        <v>51349</v>
      </c>
      <c r="M206" s="146">
        <v>193</v>
      </c>
      <c r="N206" s="156">
        <f t="shared" si="39"/>
        <v>245055.50325967884</v>
      </c>
      <c r="O206" s="208">
        <f t="shared" si="30"/>
        <v>1184.4349324217792</v>
      </c>
      <c r="P206" s="208">
        <f t="shared" si="31"/>
        <v>4548.2570130275344</v>
      </c>
      <c r="Q206" s="208">
        <f t="shared" si="32"/>
        <v>5732.6919454493136</v>
      </c>
      <c r="R206" s="156">
        <f t="shared" si="40"/>
        <v>240507.24624665131</v>
      </c>
    </row>
    <row r="207" spans="1:18" x14ac:dyDescent="0.25">
      <c r="A207" s="134">
        <f t="shared" si="33"/>
        <v>51380</v>
      </c>
      <c r="B207" s="135">
        <f t="shared" si="34"/>
        <v>194</v>
      </c>
      <c r="C207" s="136">
        <f t="shared" si="35"/>
        <v>2662836.7184524238</v>
      </c>
      <c r="D207" s="137">
        <f t="shared" si="36"/>
        <v>12870.377472520053</v>
      </c>
      <c r="E207" s="137">
        <f t="shared" si="37"/>
        <v>27976.958115020767</v>
      </c>
      <c r="F207" s="137">
        <f t="shared" ref="F207:F270" si="41">IF(B207="","",SUM(D207:E207))</f>
        <v>40847.335587540816</v>
      </c>
      <c r="G207" s="136">
        <f t="shared" ref="G207:G270" si="42">IF(B207="","",SUM(C207)-SUM(E207))</f>
        <v>2634859.760337403</v>
      </c>
      <c r="L207" s="207">
        <f t="shared" si="38"/>
        <v>51380</v>
      </c>
      <c r="M207" s="146">
        <v>194</v>
      </c>
      <c r="N207" s="156">
        <f t="shared" si="39"/>
        <v>240507.24624665131</v>
      </c>
      <c r="O207" s="208">
        <f t="shared" ref="O207:O253" si="43">IPMT($P$10/12,M207,$P$7,-$P$8,$P$9)</f>
        <v>1162.4516901921461</v>
      </c>
      <c r="P207" s="208">
        <f t="shared" ref="P207:P253" si="44">PPMT($P$10/12,M207,$P$7,-$P$8,$P$9)</f>
        <v>4570.2402552571675</v>
      </c>
      <c r="Q207" s="208">
        <f t="shared" ref="Q207:Q253" si="45">SUM(O207:P207)</f>
        <v>5732.6919454493136</v>
      </c>
      <c r="R207" s="156">
        <f t="shared" si="40"/>
        <v>235937.00599139414</v>
      </c>
    </row>
    <row r="208" spans="1:18" x14ac:dyDescent="0.25">
      <c r="A208" s="134">
        <f t="shared" ref="A208:A271" si="46">IF(B208="","",EDATE(A207,1))</f>
        <v>51410</v>
      </c>
      <c r="B208" s="135">
        <f t="shared" ref="B208:B271" si="47">IF(B207="","",IF(SUM(B207)+1&lt;=$E$7,SUM(B207)+1,""))</f>
        <v>195</v>
      </c>
      <c r="C208" s="136">
        <f t="shared" ref="C208:C271" si="48">IF(B208="","",G207)</f>
        <v>2634859.760337403</v>
      </c>
      <c r="D208" s="137">
        <f t="shared" ref="D208:D271" si="49">IF(B208="","",IPMT($E$10/12,B208,$E$7,-$E$8,$E$9,0))</f>
        <v>12735.155508297454</v>
      </c>
      <c r="E208" s="137">
        <f t="shared" ref="E208:E271" si="50">IF(B208="","",PPMT($E$10/12,B208,$E$7,-$E$8,$E$9,0))</f>
        <v>28112.180079243368</v>
      </c>
      <c r="F208" s="137">
        <f t="shared" si="41"/>
        <v>40847.335587540823</v>
      </c>
      <c r="G208" s="136">
        <f t="shared" si="42"/>
        <v>2606747.5802581599</v>
      </c>
      <c r="L208" s="207">
        <f t="shared" si="38"/>
        <v>51410</v>
      </c>
      <c r="M208" s="146">
        <v>195</v>
      </c>
      <c r="N208" s="156">
        <f t="shared" si="39"/>
        <v>235937.00599139414</v>
      </c>
      <c r="O208" s="208">
        <f t="shared" si="43"/>
        <v>1140.3621956250699</v>
      </c>
      <c r="P208" s="208">
        <f t="shared" si="44"/>
        <v>4592.3297498242446</v>
      </c>
      <c r="Q208" s="208">
        <f t="shared" si="45"/>
        <v>5732.6919454493145</v>
      </c>
      <c r="R208" s="156">
        <f t="shared" si="40"/>
        <v>231344.67624156989</v>
      </c>
    </row>
    <row r="209" spans="1:18" x14ac:dyDescent="0.25">
      <c r="A209" s="134">
        <f t="shared" si="46"/>
        <v>51441</v>
      </c>
      <c r="B209" s="135">
        <f t="shared" si="47"/>
        <v>196</v>
      </c>
      <c r="C209" s="136">
        <f t="shared" si="48"/>
        <v>2606747.5802581599</v>
      </c>
      <c r="D209" s="137">
        <f t="shared" si="49"/>
        <v>12599.279971247777</v>
      </c>
      <c r="E209" s="137">
        <f t="shared" si="50"/>
        <v>28248.055616293044</v>
      </c>
      <c r="F209" s="137">
        <f t="shared" si="41"/>
        <v>40847.335587540823</v>
      </c>
      <c r="G209" s="136">
        <f t="shared" si="42"/>
        <v>2578499.5246418668</v>
      </c>
      <c r="L209" s="207">
        <f t="shared" ref="L209:L253" si="51">EDATE(L208,1)</f>
        <v>51441</v>
      </c>
      <c r="M209" s="146">
        <v>196</v>
      </c>
      <c r="N209" s="156">
        <f t="shared" si="39"/>
        <v>231344.67624156989</v>
      </c>
      <c r="O209" s="208">
        <f t="shared" si="43"/>
        <v>1118.165935167586</v>
      </c>
      <c r="P209" s="208">
        <f t="shared" si="44"/>
        <v>4614.5260102817274</v>
      </c>
      <c r="Q209" s="208">
        <f t="shared" si="45"/>
        <v>5732.6919454493136</v>
      </c>
      <c r="R209" s="156">
        <f t="shared" si="40"/>
        <v>226730.15023128816</v>
      </c>
    </row>
    <row r="210" spans="1:18" x14ac:dyDescent="0.25">
      <c r="A210" s="134">
        <f t="shared" si="46"/>
        <v>51471</v>
      </c>
      <c r="B210" s="135">
        <f t="shared" si="47"/>
        <v>197</v>
      </c>
      <c r="C210" s="136">
        <f t="shared" si="48"/>
        <v>2578499.5246418668</v>
      </c>
      <c r="D210" s="137">
        <f t="shared" si="49"/>
        <v>12462.747702435692</v>
      </c>
      <c r="E210" s="137">
        <f t="shared" si="50"/>
        <v>28384.587885105127</v>
      </c>
      <c r="F210" s="137">
        <f t="shared" si="41"/>
        <v>40847.335587540816</v>
      </c>
      <c r="G210" s="136">
        <f t="shared" si="42"/>
        <v>2550114.9367567617</v>
      </c>
      <c r="L210" s="207">
        <f t="shared" si="51"/>
        <v>51471</v>
      </c>
      <c r="M210" s="146">
        <v>197</v>
      </c>
      <c r="N210" s="156">
        <f t="shared" si="39"/>
        <v>226730.15023128816</v>
      </c>
      <c r="O210" s="208">
        <f t="shared" si="43"/>
        <v>1095.8623927845576</v>
      </c>
      <c r="P210" s="208">
        <f t="shared" si="44"/>
        <v>4636.8295526647562</v>
      </c>
      <c r="Q210" s="208">
        <f t="shared" si="45"/>
        <v>5732.6919454493136</v>
      </c>
      <c r="R210" s="156">
        <f t="shared" si="40"/>
        <v>222093.32067862339</v>
      </c>
    </row>
    <row r="211" spans="1:18" x14ac:dyDescent="0.25">
      <c r="A211" s="134">
        <f t="shared" si="46"/>
        <v>51502</v>
      </c>
      <c r="B211" s="135">
        <f t="shared" si="47"/>
        <v>198</v>
      </c>
      <c r="C211" s="136">
        <f t="shared" si="48"/>
        <v>2550114.9367567617</v>
      </c>
      <c r="D211" s="137">
        <f t="shared" si="49"/>
        <v>12325.555527657685</v>
      </c>
      <c r="E211" s="137">
        <f t="shared" si="50"/>
        <v>28521.780059883131</v>
      </c>
      <c r="F211" s="137">
        <f t="shared" si="41"/>
        <v>40847.335587540816</v>
      </c>
      <c r="G211" s="136">
        <f t="shared" si="42"/>
        <v>2521593.1566968788</v>
      </c>
      <c r="L211" s="207">
        <f t="shared" si="51"/>
        <v>51502</v>
      </c>
      <c r="M211" s="146">
        <v>198</v>
      </c>
      <c r="N211" s="156">
        <f t="shared" si="39"/>
        <v>222093.32067862339</v>
      </c>
      <c r="O211" s="208">
        <f t="shared" si="43"/>
        <v>1073.451049946678</v>
      </c>
      <c r="P211" s="208">
        <f t="shared" si="44"/>
        <v>4659.2408955026358</v>
      </c>
      <c r="Q211" s="208">
        <f t="shared" si="45"/>
        <v>5732.6919454493136</v>
      </c>
      <c r="R211" s="156">
        <f t="shared" si="40"/>
        <v>217434.07978312075</v>
      </c>
    </row>
    <row r="212" spans="1:18" x14ac:dyDescent="0.25">
      <c r="A212" s="134">
        <f t="shared" si="46"/>
        <v>51533</v>
      </c>
      <c r="B212" s="135">
        <f t="shared" si="47"/>
        <v>199</v>
      </c>
      <c r="C212" s="136">
        <f t="shared" si="48"/>
        <v>2521593.1566968788</v>
      </c>
      <c r="D212" s="137">
        <f t="shared" si="49"/>
        <v>12187.700257368251</v>
      </c>
      <c r="E212" s="137">
        <f t="shared" si="50"/>
        <v>28659.635330172565</v>
      </c>
      <c r="F212" s="137">
        <f t="shared" si="41"/>
        <v>40847.335587540816</v>
      </c>
      <c r="G212" s="136">
        <f t="shared" si="42"/>
        <v>2492933.5213667061</v>
      </c>
      <c r="L212" s="207">
        <f t="shared" si="51"/>
        <v>51533</v>
      </c>
      <c r="M212" s="146">
        <v>199</v>
      </c>
      <c r="N212" s="156">
        <f t="shared" si="39"/>
        <v>217434.07978312075</v>
      </c>
      <c r="O212" s="208">
        <f t="shared" si="43"/>
        <v>1050.9313856184153</v>
      </c>
      <c r="P212" s="208">
        <f t="shared" si="44"/>
        <v>4681.7605598308983</v>
      </c>
      <c r="Q212" s="208">
        <f t="shared" si="45"/>
        <v>5732.6919454493136</v>
      </c>
      <c r="R212" s="156">
        <f t="shared" si="40"/>
        <v>212752.31922328984</v>
      </c>
    </row>
    <row r="213" spans="1:18" x14ac:dyDescent="0.25">
      <c r="A213" s="134">
        <f t="shared" si="46"/>
        <v>51561</v>
      </c>
      <c r="B213" s="135">
        <f t="shared" si="47"/>
        <v>200</v>
      </c>
      <c r="C213" s="136">
        <f t="shared" si="48"/>
        <v>2492933.5213667061</v>
      </c>
      <c r="D213" s="137">
        <f t="shared" si="49"/>
        <v>12049.178686605746</v>
      </c>
      <c r="E213" s="137">
        <f t="shared" si="50"/>
        <v>28798.156900935064</v>
      </c>
      <c r="F213" s="137">
        <f t="shared" si="41"/>
        <v>40847.335587540809</v>
      </c>
      <c r="G213" s="136">
        <f t="shared" si="42"/>
        <v>2464135.3644657712</v>
      </c>
      <c r="L213" s="207">
        <f t="shared" si="51"/>
        <v>51561</v>
      </c>
      <c r="M213" s="146">
        <v>200</v>
      </c>
      <c r="N213" s="156">
        <f t="shared" si="39"/>
        <v>212752.31922328984</v>
      </c>
      <c r="O213" s="208">
        <f t="shared" si="43"/>
        <v>1028.3028762458991</v>
      </c>
      <c r="P213" s="208">
        <f t="shared" si="44"/>
        <v>4704.3890692034147</v>
      </c>
      <c r="Q213" s="208">
        <f t="shared" si="45"/>
        <v>5732.6919454493136</v>
      </c>
      <c r="R213" s="156">
        <f t="shared" si="40"/>
        <v>208047.93015408644</v>
      </c>
    </row>
    <row r="214" spans="1:18" x14ac:dyDescent="0.25">
      <c r="A214" s="134">
        <f t="shared" si="46"/>
        <v>51592</v>
      </c>
      <c r="B214" s="135">
        <f t="shared" si="47"/>
        <v>201</v>
      </c>
      <c r="C214" s="136">
        <f t="shared" si="48"/>
        <v>2464135.3644657712</v>
      </c>
      <c r="D214" s="137">
        <f t="shared" si="49"/>
        <v>11909.987594917897</v>
      </c>
      <c r="E214" s="137">
        <f t="shared" si="50"/>
        <v>28937.347992622923</v>
      </c>
      <c r="F214" s="137">
        <f t="shared" si="41"/>
        <v>40847.335587540816</v>
      </c>
      <c r="G214" s="136">
        <f t="shared" si="42"/>
        <v>2435198.0164731485</v>
      </c>
      <c r="L214" s="207">
        <f t="shared" si="51"/>
        <v>51592</v>
      </c>
      <c r="M214" s="146">
        <v>201</v>
      </c>
      <c r="N214" s="156">
        <f t="shared" si="39"/>
        <v>208047.93015408644</v>
      </c>
      <c r="O214" s="208">
        <f t="shared" si="43"/>
        <v>1005.5649957447495</v>
      </c>
      <c r="P214" s="208">
        <f t="shared" si="44"/>
        <v>4727.1269497045641</v>
      </c>
      <c r="Q214" s="208">
        <f t="shared" si="45"/>
        <v>5732.6919454493136</v>
      </c>
      <c r="R214" s="156">
        <f t="shared" si="40"/>
        <v>203320.80320438187</v>
      </c>
    </row>
    <row r="215" spans="1:18" x14ac:dyDescent="0.25">
      <c r="A215" s="134">
        <f t="shared" si="46"/>
        <v>51622</v>
      </c>
      <c r="B215" s="135">
        <f t="shared" si="47"/>
        <v>202</v>
      </c>
      <c r="C215" s="136">
        <f t="shared" si="48"/>
        <v>2435198.0164731485</v>
      </c>
      <c r="D215" s="137">
        <f t="shared" si="49"/>
        <v>11770.123746286887</v>
      </c>
      <c r="E215" s="137">
        <f t="shared" si="50"/>
        <v>29077.211841253935</v>
      </c>
      <c r="F215" s="137">
        <f t="shared" si="41"/>
        <v>40847.335587540823</v>
      </c>
      <c r="G215" s="136">
        <f t="shared" si="42"/>
        <v>2406120.8046318945</v>
      </c>
      <c r="L215" s="207">
        <f t="shared" si="51"/>
        <v>51622</v>
      </c>
      <c r="M215" s="146">
        <v>202</v>
      </c>
      <c r="N215" s="156">
        <f t="shared" si="39"/>
        <v>203320.80320438187</v>
      </c>
      <c r="O215" s="208">
        <f t="shared" si="43"/>
        <v>982.7172154878441</v>
      </c>
      <c r="P215" s="208">
        <f t="shared" si="44"/>
        <v>4749.9747299614701</v>
      </c>
      <c r="Q215" s="208">
        <f t="shared" si="45"/>
        <v>5732.6919454493145</v>
      </c>
      <c r="R215" s="156">
        <f t="shared" si="40"/>
        <v>198570.82847442038</v>
      </c>
    </row>
    <row r="216" spans="1:18" x14ac:dyDescent="0.25">
      <c r="A216" s="134">
        <f t="shared" si="46"/>
        <v>51653</v>
      </c>
      <c r="B216" s="135">
        <f t="shared" si="47"/>
        <v>203</v>
      </c>
      <c r="C216" s="136">
        <f t="shared" si="48"/>
        <v>2406120.8046318945</v>
      </c>
      <c r="D216" s="137">
        <f t="shared" si="49"/>
        <v>11629.583889054156</v>
      </c>
      <c r="E216" s="137">
        <f t="shared" si="50"/>
        <v>29217.75169848666</v>
      </c>
      <c r="F216" s="137">
        <f t="shared" si="41"/>
        <v>40847.335587540816</v>
      </c>
      <c r="G216" s="136">
        <f t="shared" si="42"/>
        <v>2376903.0529334079</v>
      </c>
      <c r="L216" s="207">
        <f t="shared" si="51"/>
        <v>51653</v>
      </c>
      <c r="M216" s="146">
        <v>203</v>
      </c>
      <c r="N216" s="156">
        <f t="shared" si="39"/>
        <v>198570.82847442038</v>
      </c>
      <c r="O216" s="208">
        <f t="shared" si="43"/>
        <v>959.75900429303022</v>
      </c>
      <c r="P216" s="208">
        <f t="shared" si="44"/>
        <v>4772.9329411562831</v>
      </c>
      <c r="Q216" s="208">
        <f t="shared" si="45"/>
        <v>5732.6919454493136</v>
      </c>
      <c r="R216" s="156">
        <f t="shared" si="40"/>
        <v>193797.89553326409</v>
      </c>
    </row>
    <row r="217" spans="1:18" x14ac:dyDescent="0.25">
      <c r="A217" s="134">
        <f t="shared" si="46"/>
        <v>51683</v>
      </c>
      <c r="B217" s="135">
        <f t="shared" si="47"/>
        <v>204</v>
      </c>
      <c r="C217" s="136">
        <f t="shared" si="48"/>
        <v>2376903.0529334079</v>
      </c>
      <c r="D217" s="137">
        <f t="shared" si="49"/>
        <v>11488.364755844806</v>
      </c>
      <c r="E217" s="137">
        <f t="shared" si="50"/>
        <v>29358.97083169601</v>
      </c>
      <c r="F217" s="137">
        <f t="shared" si="41"/>
        <v>40847.335587540816</v>
      </c>
      <c r="G217" s="136">
        <f t="shared" si="42"/>
        <v>2347544.082101712</v>
      </c>
      <c r="L217" s="207">
        <f t="shared" si="51"/>
        <v>51683</v>
      </c>
      <c r="M217" s="146">
        <v>204</v>
      </c>
      <c r="N217" s="156">
        <f t="shared" si="39"/>
        <v>193797.89553326409</v>
      </c>
      <c r="O217" s="208">
        <f t="shared" si="43"/>
        <v>936.68982841077491</v>
      </c>
      <c r="P217" s="208">
        <f t="shared" si="44"/>
        <v>4796.0021170385389</v>
      </c>
      <c r="Q217" s="208">
        <f t="shared" si="45"/>
        <v>5732.6919454493136</v>
      </c>
      <c r="R217" s="156">
        <f t="shared" si="40"/>
        <v>189001.89341622556</v>
      </c>
    </row>
    <row r="218" spans="1:18" x14ac:dyDescent="0.25">
      <c r="A218" s="134">
        <f t="shared" si="46"/>
        <v>51714</v>
      </c>
      <c r="B218" s="135">
        <f t="shared" si="47"/>
        <v>205</v>
      </c>
      <c r="C218" s="136">
        <f t="shared" si="48"/>
        <v>2347544.082101712</v>
      </c>
      <c r="D218" s="137">
        <f t="shared" si="49"/>
        <v>11346.463063491608</v>
      </c>
      <c r="E218" s="137">
        <f t="shared" si="50"/>
        <v>29500.872524049206</v>
      </c>
      <c r="F218" s="137">
        <f t="shared" si="41"/>
        <v>40847.335587540816</v>
      </c>
      <c r="G218" s="136">
        <f t="shared" si="42"/>
        <v>2318043.2095776629</v>
      </c>
      <c r="L218" s="207">
        <f t="shared" si="51"/>
        <v>51714</v>
      </c>
      <c r="M218" s="146">
        <v>205</v>
      </c>
      <c r="N218" s="156">
        <f t="shared" si="39"/>
        <v>189001.89341622556</v>
      </c>
      <c r="O218" s="208">
        <f t="shared" si="43"/>
        <v>913.50915151175525</v>
      </c>
      <c r="P218" s="208">
        <f t="shared" si="44"/>
        <v>4819.1827939375589</v>
      </c>
      <c r="Q218" s="208">
        <f t="shared" si="45"/>
        <v>5732.6919454493145</v>
      </c>
      <c r="R218" s="156">
        <f t="shared" si="40"/>
        <v>184182.710622288</v>
      </c>
    </row>
    <row r="219" spans="1:18" x14ac:dyDescent="0.25">
      <c r="A219" s="134">
        <f t="shared" si="46"/>
        <v>51745</v>
      </c>
      <c r="B219" s="135">
        <f t="shared" si="47"/>
        <v>206</v>
      </c>
      <c r="C219" s="136">
        <f t="shared" si="48"/>
        <v>2318043.2095776629</v>
      </c>
      <c r="D219" s="137">
        <f t="shared" si="49"/>
        <v>11203.875512958704</v>
      </c>
      <c r="E219" s="137">
        <f t="shared" si="50"/>
        <v>29643.460074582112</v>
      </c>
      <c r="F219" s="137">
        <f t="shared" si="41"/>
        <v>40847.335587540816</v>
      </c>
      <c r="G219" s="136">
        <f t="shared" si="42"/>
        <v>2288399.7495030807</v>
      </c>
      <c r="L219" s="207">
        <f t="shared" si="51"/>
        <v>51745</v>
      </c>
      <c r="M219" s="146">
        <v>206</v>
      </c>
      <c r="N219" s="156">
        <f t="shared" si="39"/>
        <v>184182.710622288</v>
      </c>
      <c r="O219" s="208">
        <f t="shared" si="43"/>
        <v>890.21643467439037</v>
      </c>
      <c r="P219" s="208">
        <f t="shared" si="44"/>
        <v>4842.4755107749234</v>
      </c>
      <c r="Q219" s="208">
        <f t="shared" si="45"/>
        <v>5732.6919454493136</v>
      </c>
      <c r="R219" s="156">
        <f t="shared" si="40"/>
        <v>179340.23511151306</v>
      </c>
    </row>
    <row r="220" spans="1:18" x14ac:dyDescent="0.25">
      <c r="A220" s="134">
        <f t="shared" si="46"/>
        <v>51775</v>
      </c>
      <c r="B220" s="135">
        <f t="shared" si="47"/>
        <v>207</v>
      </c>
      <c r="C220" s="136">
        <f t="shared" si="48"/>
        <v>2288399.7495030807</v>
      </c>
      <c r="D220" s="137">
        <f t="shared" si="49"/>
        <v>11060.59878926489</v>
      </c>
      <c r="E220" s="137">
        <f t="shared" si="50"/>
        <v>29786.736798275924</v>
      </c>
      <c r="F220" s="137">
        <f t="shared" si="41"/>
        <v>40847.335587540816</v>
      </c>
      <c r="G220" s="136">
        <f t="shared" si="42"/>
        <v>2258613.012704805</v>
      </c>
      <c r="L220" s="207">
        <f t="shared" si="51"/>
        <v>51775</v>
      </c>
      <c r="M220" s="146">
        <v>207</v>
      </c>
      <c r="N220" s="156">
        <f t="shared" si="39"/>
        <v>179340.23511151306</v>
      </c>
      <c r="O220" s="208">
        <f t="shared" si="43"/>
        <v>866.81113637231158</v>
      </c>
      <c r="P220" s="208">
        <f t="shared" si="44"/>
        <v>4865.8808090770017</v>
      </c>
      <c r="Q220" s="208">
        <f t="shared" si="45"/>
        <v>5732.6919454493136</v>
      </c>
      <c r="R220" s="156">
        <f t="shared" si="40"/>
        <v>174474.35430243606</v>
      </c>
    </row>
    <row r="221" spans="1:18" x14ac:dyDescent="0.25">
      <c r="A221" s="134">
        <f t="shared" si="46"/>
        <v>51806</v>
      </c>
      <c r="B221" s="135">
        <f t="shared" si="47"/>
        <v>208</v>
      </c>
      <c r="C221" s="136">
        <f t="shared" si="48"/>
        <v>2258613.012704805</v>
      </c>
      <c r="D221" s="137">
        <f t="shared" si="49"/>
        <v>10916.629561406557</v>
      </c>
      <c r="E221" s="137">
        <f t="shared" si="50"/>
        <v>29930.706026134259</v>
      </c>
      <c r="F221" s="137">
        <f t="shared" si="41"/>
        <v>40847.335587540816</v>
      </c>
      <c r="G221" s="136">
        <f t="shared" si="42"/>
        <v>2228682.3066786709</v>
      </c>
      <c r="L221" s="207">
        <f t="shared" si="51"/>
        <v>51806</v>
      </c>
      <c r="M221" s="146">
        <v>208</v>
      </c>
      <c r="N221" s="156">
        <f t="shared" si="39"/>
        <v>174474.35430243606</v>
      </c>
      <c r="O221" s="208">
        <f t="shared" si="43"/>
        <v>843.29271246177291</v>
      </c>
      <c r="P221" s="208">
        <f t="shared" si="44"/>
        <v>4889.3992329875418</v>
      </c>
      <c r="Q221" s="208">
        <f t="shared" si="45"/>
        <v>5732.6919454493145</v>
      </c>
      <c r="R221" s="156">
        <f t="shared" si="40"/>
        <v>169584.95506944851</v>
      </c>
    </row>
    <row r="222" spans="1:18" x14ac:dyDescent="0.25">
      <c r="A222" s="134">
        <f t="shared" si="46"/>
        <v>51836</v>
      </c>
      <c r="B222" s="135">
        <f t="shared" si="47"/>
        <v>209</v>
      </c>
      <c r="C222" s="136">
        <f t="shared" si="48"/>
        <v>2228682.3066786709</v>
      </c>
      <c r="D222" s="137">
        <f t="shared" si="49"/>
        <v>10771.96448228024</v>
      </c>
      <c r="E222" s="137">
        <f t="shared" si="50"/>
        <v>30075.371105260576</v>
      </c>
      <c r="F222" s="137">
        <f t="shared" si="41"/>
        <v>40847.335587540816</v>
      </c>
      <c r="G222" s="136">
        <f t="shared" si="42"/>
        <v>2198606.9355734102</v>
      </c>
      <c r="L222" s="207">
        <f t="shared" si="51"/>
        <v>51836</v>
      </c>
      <c r="M222" s="146">
        <v>209</v>
      </c>
      <c r="N222" s="156">
        <f t="shared" si="39"/>
        <v>169584.95506944851</v>
      </c>
      <c r="O222" s="208">
        <f t="shared" si="43"/>
        <v>819.66061616899981</v>
      </c>
      <c r="P222" s="208">
        <f t="shared" si="44"/>
        <v>4913.0313292803139</v>
      </c>
      <c r="Q222" s="208">
        <f t="shared" si="45"/>
        <v>5732.6919454493136</v>
      </c>
      <c r="R222" s="156">
        <f t="shared" si="40"/>
        <v>164671.92374016819</v>
      </c>
    </row>
    <row r="223" spans="1:18" x14ac:dyDescent="0.25">
      <c r="A223" s="134">
        <f t="shared" si="46"/>
        <v>51867</v>
      </c>
      <c r="B223" s="135">
        <f t="shared" si="47"/>
        <v>210</v>
      </c>
      <c r="C223" s="136">
        <f t="shared" si="48"/>
        <v>2198606.9355734102</v>
      </c>
      <c r="D223" s="137">
        <f t="shared" si="49"/>
        <v>10626.600188604816</v>
      </c>
      <c r="E223" s="137">
        <f t="shared" si="50"/>
        <v>30220.735398936005</v>
      </c>
      <c r="F223" s="137">
        <f t="shared" si="41"/>
        <v>40847.335587540823</v>
      </c>
      <c r="G223" s="136">
        <f t="shared" si="42"/>
        <v>2168386.2001744742</v>
      </c>
      <c r="L223" s="207">
        <f t="shared" si="51"/>
        <v>51867</v>
      </c>
      <c r="M223" s="146">
        <v>210</v>
      </c>
      <c r="N223" s="156">
        <f t="shared" si="39"/>
        <v>164671.92374016819</v>
      </c>
      <c r="O223" s="208">
        <f t="shared" si="43"/>
        <v>795.91429807747818</v>
      </c>
      <c r="P223" s="208">
        <f t="shared" si="44"/>
        <v>4936.7776473718359</v>
      </c>
      <c r="Q223" s="208">
        <f t="shared" si="45"/>
        <v>5732.6919454493145</v>
      </c>
      <c r="R223" s="156">
        <f t="shared" si="40"/>
        <v>159735.14609279635</v>
      </c>
    </row>
    <row r="224" spans="1:18" x14ac:dyDescent="0.25">
      <c r="A224" s="134">
        <f t="shared" si="46"/>
        <v>51898</v>
      </c>
      <c r="B224" s="135">
        <f t="shared" si="47"/>
        <v>211</v>
      </c>
      <c r="C224" s="136">
        <f t="shared" si="48"/>
        <v>2168386.2001744742</v>
      </c>
      <c r="D224" s="137">
        <f t="shared" si="49"/>
        <v>10480.533300843292</v>
      </c>
      <c r="E224" s="137">
        <f t="shared" si="50"/>
        <v>30366.80228669753</v>
      </c>
      <c r="F224" s="137">
        <f t="shared" si="41"/>
        <v>40847.335587540823</v>
      </c>
      <c r="G224" s="136">
        <f t="shared" si="42"/>
        <v>2138019.3978877766</v>
      </c>
      <c r="L224" s="207">
        <f t="shared" si="51"/>
        <v>51898</v>
      </c>
      <c r="M224" s="146">
        <v>211</v>
      </c>
      <c r="N224" s="156">
        <f t="shared" si="39"/>
        <v>159735.14609279635</v>
      </c>
      <c r="O224" s="208">
        <f t="shared" si="43"/>
        <v>772.05320611518084</v>
      </c>
      <c r="P224" s="208">
        <f t="shared" si="44"/>
        <v>4960.6387393341338</v>
      </c>
      <c r="Q224" s="208">
        <f t="shared" si="45"/>
        <v>5732.6919454493145</v>
      </c>
      <c r="R224" s="156">
        <f t="shared" si="40"/>
        <v>154774.50735346222</v>
      </c>
    </row>
    <row r="225" spans="1:18" x14ac:dyDescent="0.25">
      <c r="A225" s="134">
        <f t="shared" si="46"/>
        <v>51926</v>
      </c>
      <c r="B225" s="135">
        <f t="shared" si="47"/>
        <v>212</v>
      </c>
      <c r="C225" s="136">
        <f t="shared" si="48"/>
        <v>2138019.3978877766</v>
      </c>
      <c r="D225" s="137">
        <f t="shared" si="49"/>
        <v>10333.760423124255</v>
      </c>
      <c r="E225" s="137">
        <f t="shared" si="50"/>
        <v>30513.575164416561</v>
      </c>
      <c r="F225" s="137">
        <f t="shared" si="41"/>
        <v>40847.335587540816</v>
      </c>
      <c r="G225" s="136">
        <f t="shared" si="42"/>
        <v>2107505.8227233603</v>
      </c>
      <c r="L225" s="207">
        <f t="shared" si="51"/>
        <v>51926</v>
      </c>
      <c r="M225" s="146">
        <v>212</v>
      </c>
      <c r="N225" s="156">
        <f t="shared" si="39"/>
        <v>154774.50735346222</v>
      </c>
      <c r="O225" s="208">
        <f t="shared" si="43"/>
        <v>748.07678554173265</v>
      </c>
      <c r="P225" s="208">
        <f t="shared" si="44"/>
        <v>4984.6151599075811</v>
      </c>
      <c r="Q225" s="208">
        <f t="shared" si="45"/>
        <v>5732.6919454493136</v>
      </c>
      <c r="R225" s="156">
        <f t="shared" si="40"/>
        <v>149789.89219355464</v>
      </c>
    </row>
    <row r="226" spans="1:18" x14ac:dyDescent="0.25">
      <c r="A226" s="134">
        <f t="shared" si="46"/>
        <v>51957</v>
      </c>
      <c r="B226" s="135">
        <f t="shared" si="47"/>
        <v>213</v>
      </c>
      <c r="C226" s="136">
        <f t="shared" si="48"/>
        <v>2107505.8227233603</v>
      </c>
      <c r="D226" s="137">
        <f t="shared" si="49"/>
        <v>10186.278143162906</v>
      </c>
      <c r="E226" s="137">
        <f t="shared" si="50"/>
        <v>30661.057444377911</v>
      </c>
      <c r="F226" s="137">
        <f t="shared" si="41"/>
        <v>40847.335587540816</v>
      </c>
      <c r="G226" s="136">
        <f t="shared" si="42"/>
        <v>2076844.7652789825</v>
      </c>
      <c r="L226" s="207">
        <f t="shared" si="51"/>
        <v>51957</v>
      </c>
      <c r="M226" s="146">
        <v>213</v>
      </c>
      <c r="N226" s="156">
        <f t="shared" si="39"/>
        <v>149789.89219355464</v>
      </c>
      <c r="O226" s="208">
        <f t="shared" si="43"/>
        <v>723.9844789355127</v>
      </c>
      <c r="P226" s="208">
        <f t="shared" si="44"/>
        <v>5008.7074665138016</v>
      </c>
      <c r="Q226" s="208">
        <f t="shared" si="45"/>
        <v>5732.6919454493145</v>
      </c>
      <c r="R226" s="156">
        <f t="shared" si="40"/>
        <v>144781.18472704085</v>
      </c>
    </row>
    <row r="227" spans="1:18" x14ac:dyDescent="0.25">
      <c r="A227" s="134">
        <f t="shared" si="46"/>
        <v>51987</v>
      </c>
      <c r="B227" s="135">
        <f t="shared" si="47"/>
        <v>214</v>
      </c>
      <c r="C227" s="136">
        <f t="shared" si="48"/>
        <v>2076844.7652789825</v>
      </c>
      <c r="D227" s="137">
        <f t="shared" si="49"/>
        <v>10038.083032181747</v>
      </c>
      <c r="E227" s="137">
        <f t="shared" si="50"/>
        <v>30809.252555359068</v>
      </c>
      <c r="F227" s="137">
        <f t="shared" si="41"/>
        <v>40847.335587540816</v>
      </c>
      <c r="G227" s="136">
        <f t="shared" si="42"/>
        <v>2046035.5127236233</v>
      </c>
      <c r="L227" s="207">
        <f t="shared" si="51"/>
        <v>51987</v>
      </c>
      <c r="M227" s="146">
        <v>214</v>
      </c>
      <c r="N227" s="156">
        <f t="shared" si="39"/>
        <v>144781.18472704085</v>
      </c>
      <c r="O227" s="208">
        <f t="shared" si="43"/>
        <v>699.77572618069587</v>
      </c>
      <c r="P227" s="208">
        <f t="shared" si="44"/>
        <v>5032.9162192686181</v>
      </c>
      <c r="Q227" s="208">
        <f t="shared" si="45"/>
        <v>5732.6919454493136</v>
      </c>
      <c r="R227" s="156">
        <f t="shared" si="40"/>
        <v>139748.26850777224</v>
      </c>
    </row>
    <row r="228" spans="1:18" x14ac:dyDescent="0.25">
      <c r="A228" s="134">
        <f t="shared" si="46"/>
        <v>52018</v>
      </c>
      <c r="B228" s="135">
        <f t="shared" si="47"/>
        <v>215</v>
      </c>
      <c r="C228" s="136">
        <f t="shared" si="48"/>
        <v>2046035.5127236233</v>
      </c>
      <c r="D228" s="137">
        <f t="shared" si="49"/>
        <v>9889.1716448308434</v>
      </c>
      <c r="E228" s="137">
        <f t="shared" si="50"/>
        <v>30958.163942709976</v>
      </c>
      <c r="F228" s="137">
        <f t="shared" si="41"/>
        <v>40847.335587540816</v>
      </c>
      <c r="G228" s="136">
        <f t="shared" si="42"/>
        <v>2015077.3487809133</v>
      </c>
      <c r="L228" s="207">
        <f t="shared" si="51"/>
        <v>52018</v>
      </c>
      <c r="M228" s="146">
        <v>215</v>
      </c>
      <c r="N228" s="156">
        <f t="shared" si="39"/>
        <v>139748.26850777224</v>
      </c>
      <c r="O228" s="208">
        <f t="shared" si="43"/>
        <v>675.44996445423101</v>
      </c>
      <c r="P228" s="208">
        <f t="shared" si="44"/>
        <v>5057.2419809950834</v>
      </c>
      <c r="Q228" s="208">
        <f t="shared" si="45"/>
        <v>5732.6919454493145</v>
      </c>
      <c r="R228" s="156">
        <f t="shared" si="40"/>
        <v>134691.02652677716</v>
      </c>
    </row>
    <row r="229" spans="1:18" x14ac:dyDescent="0.25">
      <c r="A229" s="134">
        <f t="shared" si="46"/>
        <v>52048</v>
      </c>
      <c r="B229" s="135">
        <f t="shared" si="47"/>
        <v>216</v>
      </c>
      <c r="C229" s="136">
        <f t="shared" si="48"/>
        <v>2015077.3487809133</v>
      </c>
      <c r="D229" s="137">
        <f t="shared" si="49"/>
        <v>9739.5405191077461</v>
      </c>
      <c r="E229" s="137">
        <f t="shared" si="50"/>
        <v>31107.795068433072</v>
      </c>
      <c r="F229" s="137">
        <f t="shared" si="41"/>
        <v>40847.335587540816</v>
      </c>
      <c r="G229" s="136">
        <f t="shared" si="42"/>
        <v>1983969.5537124802</v>
      </c>
      <c r="L229" s="207">
        <f t="shared" si="51"/>
        <v>52048</v>
      </c>
      <c r="M229" s="146">
        <v>216</v>
      </c>
      <c r="N229" s="156">
        <f t="shared" si="39"/>
        <v>134691.02652677716</v>
      </c>
      <c r="O229" s="208">
        <f t="shared" si="43"/>
        <v>651.00662821275478</v>
      </c>
      <c r="P229" s="208">
        <f t="shared" si="44"/>
        <v>5081.6853172365591</v>
      </c>
      <c r="Q229" s="208">
        <f t="shared" si="45"/>
        <v>5732.6919454493136</v>
      </c>
      <c r="R229" s="156">
        <f t="shared" si="40"/>
        <v>129609.34120954061</v>
      </c>
    </row>
    <row r="230" spans="1:18" x14ac:dyDescent="0.25">
      <c r="A230" s="134">
        <f t="shared" si="46"/>
        <v>52079</v>
      </c>
      <c r="B230" s="135">
        <f t="shared" si="47"/>
        <v>217</v>
      </c>
      <c r="C230" s="136">
        <f t="shared" si="48"/>
        <v>1983969.5537124802</v>
      </c>
      <c r="D230" s="137">
        <f t="shared" si="49"/>
        <v>9589.1861762769859</v>
      </c>
      <c r="E230" s="137">
        <f t="shared" si="50"/>
        <v>31258.149411263828</v>
      </c>
      <c r="F230" s="137">
        <f t="shared" si="41"/>
        <v>40847.335587540816</v>
      </c>
      <c r="G230" s="136">
        <f t="shared" si="42"/>
        <v>1952711.4043012164</v>
      </c>
      <c r="L230" s="207">
        <f t="shared" si="51"/>
        <v>52079</v>
      </c>
      <c r="M230" s="146">
        <v>217</v>
      </c>
      <c r="N230" s="156">
        <f t="shared" si="39"/>
        <v>129609.34120954061</v>
      </c>
      <c r="O230" s="208">
        <f t="shared" si="43"/>
        <v>626.44514917944468</v>
      </c>
      <c r="P230" s="208">
        <f t="shared" si="44"/>
        <v>5106.2467962698702</v>
      </c>
      <c r="Q230" s="208">
        <f t="shared" si="45"/>
        <v>5732.6919454493145</v>
      </c>
      <c r="R230" s="156">
        <f t="shared" si="40"/>
        <v>124503.09441327074</v>
      </c>
    </row>
    <row r="231" spans="1:18" x14ac:dyDescent="0.25">
      <c r="A231" s="134">
        <f t="shared" si="46"/>
        <v>52110</v>
      </c>
      <c r="B231" s="135">
        <f t="shared" si="47"/>
        <v>218</v>
      </c>
      <c r="C231" s="136">
        <f t="shared" si="48"/>
        <v>1952711.4043012164</v>
      </c>
      <c r="D231" s="137">
        <f t="shared" si="49"/>
        <v>9438.1051207892106</v>
      </c>
      <c r="E231" s="137">
        <f t="shared" si="50"/>
        <v>31409.230466751604</v>
      </c>
      <c r="F231" s="137">
        <f t="shared" si="41"/>
        <v>40847.335587540816</v>
      </c>
      <c r="G231" s="136">
        <f t="shared" si="42"/>
        <v>1921302.1738344647</v>
      </c>
      <c r="L231" s="207">
        <f t="shared" si="51"/>
        <v>52110</v>
      </c>
      <c r="M231" s="146">
        <v>218</v>
      </c>
      <c r="N231" s="156">
        <f t="shared" si="39"/>
        <v>124503.09441327074</v>
      </c>
      <c r="O231" s="208">
        <f t="shared" si="43"/>
        <v>601.76495633080697</v>
      </c>
      <c r="P231" s="208">
        <f t="shared" si="44"/>
        <v>5130.9269891185068</v>
      </c>
      <c r="Q231" s="208">
        <f t="shared" si="45"/>
        <v>5732.6919454493136</v>
      </c>
      <c r="R231" s="156">
        <f t="shared" si="40"/>
        <v>119372.16742415223</v>
      </c>
    </row>
    <row r="232" spans="1:18" x14ac:dyDescent="0.25">
      <c r="A232" s="134">
        <f t="shared" si="46"/>
        <v>52140</v>
      </c>
      <c r="B232" s="135">
        <f t="shared" si="47"/>
        <v>219</v>
      </c>
      <c r="C232" s="136">
        <f t="shared" si="48"/>
        <v>1921302.1738344647</v>
      </c>
      <c r="D232" s="137">
        <f t="shared" si="49"/>
        <v>9286.2938401999127</v>
      </c>
      <c r="E232" s="137">
        <f t="shared" si="50"/>
        <v>31561.041747340907</v>
      </c>
      <c r="F232" s="137">
        <f t="shared" si="41"/>
        <v>40847.335587540816</v>
      </c>
      <c r="G232" s="136">
        <f t="shared" si="42"/>
        <v>1889741.1320871238</v>
      </c>
      <c r="L232" s="207">
        <f t="shared" si="51"/>
        <v>52140</v>
      </c>
      <c r="M232" s="146">
        <v>219</v>
      </c>
      <c r="N232" s="156">
        <f t="shared" si="39"/>
        <v>119372.16742415223</v>
      </c>
      <c r="O232" s="208">
        <f t="shared" si="43"/>
        <v>576.96547588340093</v>
      </c>
      <c r="P232" s="208">
        <f t="shared" si="44"/>
        <v>5155.7264695659132</v>
      </c>
      <c r="Q232" s="208">
        <f t="shared" si="45"/>
        <v>5732.6919454493145</v>
      </c>
      <c r="R232" s="156">
        <f t="shared" si="40"/>
        <v>114216.44095458632</v>
      </c>
    </row>
    <row r="233" spans="1:18" x14ac:dyDescent="0.25">
      <c r="A233" s="134">
        <f t="shared" si="46"/>
        <v>52171</v>
      </c>
      <c r="B233" s="135">
        <f t="shared" si="47"/>
        <v>220</v>
      </c>
      <c r="C233" s="136">
        <f t="shared" si="48"/>
        <v>1889741.1320871238</v>
      </c>
      <c r="D233" s="137">
        <f t="shared" si="49"/>
        <v>9133.7488050877637</v>
      </c>
      <c r="E233" s="137">
        <f t="shared" si="50"/>
        <v>31713.586782453051</v>
      </c>
      <c r="F233" s="137">
        <f t="shared" si="41"/>
        <v>40847.335587540816</v>
      </c>
      <c r="G233" s="136">
        <f t="shared" si="42"/>
        <v>1858027.5453046707</v>
      </c>
      <c r="L233" s="207">
        <f t="shared" si="51"/>
        <v>52171</v>
      </c>
      <c r="M233" s="146">
        <v>220</v>
      </c>
      <c r="N233" s="156">
        <f t="shared" si="39"/>
        <v>114216.44095458632</v>
      </c>
      <c r="O233" s="208">
        <f t="shared" si="43"/>
        <v>552.04613128049891</v>
      </c>
      <c r="P233" s="208">
        <f t="shared" si="44"/>
        <v>5180.6458141688145</v>
      </c>
      <c r="Q233" s="208">
        <f t="shared" si="45"/>
        <v>5732.6919454493136</v>
      </c>
      <c r="R233" s="156">
        <f t="shared" si="40"/>
        <v>109035.7951404175</v>
      </c>
    </row>
    <row r="234" spans="1:18" x14ac:dyDescent="0.25">
      <c r="A234" s="134">
        <f t="shared" si="46"/>
        <v>52201</v>
      </c>
      <c r="B234" s="135">
        <f t="shared" si="47"/>
        <v>221</v>
      </c>
      <c r="C234" s="136">
        <f t="shared" si="48"/>
        <v>1858027.5453046707</v>
      </c>
      <c r="D234" s="137">
        <f t="shared" si="49"/>
        <v>8980.466468972576</v>
      </c>
      <c r="E234" s="137">
        <f t="shared" si="50"/>
        <v>31866.869118568244</v>
      </c>
      <c r="F234" s="137">
        <f t="shared" si="41"/>
        <v>40847.335587540816</v>
      </c>
      <c r="G234" s="136">
        <f t="shared" si="42"/>
        <v>1826160.6761861024</v>
      </c>
      <c r="L234" s="207">
        <f t="shared" si="51"/>
        <v>52201</v>
      </c>
      <c r="M234" s="146">
        <v>221</v>
      </c>
      <c r="N234" s="156">
        <f t="shared" si="39"/>
        <v>109035.7951404175</v>
      </c>
      <c r="O234" s="208">
        <f t="shared" si="43"/>
        <v>527.00634317868321</v>
      </c>
      <c r="P234" s="208">
        <f t="shared" si="44"/>
        <v>5205.6856022706315</v>
      </c>
      <c r="Q234" s="208">
        <f t="shared" si="45"/>
        <v>5732.6919454493145</v>
      </c>
      <c r="R234" s="156">
        <f t="shared" si="40"/>
        <v>103830.10953814686</v>
      </c>
    </row>
    <row r="235" spans="1:18" x14ac:dyDescent="0.25">
      <c r="A235" s="134">
        <f t="shared" si="46"/>
        <v>52232</v>
      </c>
      <c r="B235" s="135">
        <f t="shared" si="47"/>
        <v>222</v>
      </c>
      <c r="C235" s="136">
        <f t="shared" si="48"/>
        <v>1826160.6761861024</v>
      </c>
      <c r="D235" s="137">
        <f t="shared" si="49"/>
        <v>8826.4432682328279</v>
      </c>
      <c r="E235" s="137">
        <f t="shared" si="50"/>
        <v>32020.89231930799</v>
      </c>
      <c r="F235" s="137">
        <f t="shared" si="41"/>
        <v>40847.335587540816</v>
      </c>
      <c r="G235" s="136">
        <f t="shared" si="42"/>
        <v>1794139.7838667945</v>
      </c>
      <c r="L235" s="207">
        <f t="shared" si="51"/>
        <v>52232</v>
      </c>
      <c r="M235" s="146">
        <v>222</v>
      </c>
      <c r="N235" s="156">
        <f t="shared" si="39"/>
        <v>103830.10953814686</v>
      </c>
      <c r="O235" s="208">
        <f t="shared" si="43"/>
        <v>501.84552943437495</v>
      </c>
      <c r="P235" s="208">
        <f t="shared" si="44"/>
        <v>5230.8464160149388</v>
      </c>
      <c r="Q235" s="208">
        <f t="shared" si="45"/>
        <v>5732.6919454493136</v>
      </c>
      <c r="R235" s="156">
        <f t="shared" si="40"/>
        <v>98599.263122131917</v>
      </c>
    </row>
    <row r="236" spans="1:18" x14ac:dyDescent="0.25">
      <c r="A236" s="134">
        <f t="shared" si="46"/>
        <v>52263</v>
      </c>
      <c r="B236" s="135">
        <f t="shared" si="47"/>
        <v>223</v>
      </c>
      <c r="C236" s="136">
        <f t="shared" si="48"/>
        <v>1794139.7838667945</v>
      </c>
      <c r="D236" s="137">
        <f t="shared" si="49"/>
        <v>8671.6756220228399</v>
      </c>
      <c r="E236" s="137">
        <f t="shared" si="50"/>
        <v>32175.659965517978</v>
      </c>
      <c r="F236" s="137">
        <f t="shared" si="41"/>
        <v>40847.335587540816</v>
      </c>
      <c r="G236" s="136">
        <f t="shared" si="42"/>
        <v>1761964.1239012766</v>
      </c>
      <c r="L236" s="207">
        <f t="shared" si="51"/>
        <v>52263</v>
      </c>
      <c r="M236" s="146">
        <v>223</v>
      </c>
      <c r="N236" s="156">
        <f t="shared" si="39"/>
        <v>98599.263122131917</v>
      </c>
      <c r="O236" s="208">
        <f t="shared" si="43"/>
        <v>476.56310509030283</v>
      </c>
      <c r="P236" s="208">
        <f t="shared" si="44"/>
        <v>5256.1288403590115</v>
      </c>
      <c r="Q236" s="208">
        <f t="shared" si="45"/>
        <v>5732.6919454493145</v>
      </c>
      <c r="R236" s="156">
        <f t="shared" si="40"/>
        <v>93343.134281772902</v>
      </c>
    </row>
    <row r="237" spans="1:18" x14ac:dyDescent="0.25">
      <c r="A237" s="134">
        <f t="shared" si="46"/>
        <v>52291</v>
      </c>
      <c r="B237" s="135">
        <f t="shared" si="47"/>
        <v>224</v>
      </c>
      <c r="C237" s="136">
        <f t="shared" si="48"/>
        <v>1761964.1239012766</v>
      </c>
      <c r="D237" s="137">
        <f t="shared" si="49"/>
        <v>8516.1599321895028</v>
      </c>
      <c r="E237" s="137">
        <f t="shared" si="50"/>
        <v>32331.175655351315</v>
      </c>
      <c r="F237" s="137">
        <f t="shared" si="41"/>
        <v>40847.335587540816</v>
      </c>
      <c r="G237" s="136">
        <f t="shared" si="42"/>
        <v>1729632.9482459254</v>
      </c>
      <c r="L237" s="207">
        <f t="shared" si="51"/>
        <v>52291</v>
      </c>
      <c r="M237" s="146">
        <v>224</v>
      </c>
      <c r="N237" s="156">
        <f t="shared" si="39"/>
        <v>93343.134281772902</v>
      </c>
      <c r="O237" s="208">
        <f t="shared" si="43"/>
        <v>451.15848236190095</v>
      </c>
      <c r="P237" s="208">
        <f t="shared" si="44"/>
        <v>5281.5334630874131</v>
      </c>
      <c r="Q237" s="208">
        <f t="shared" si="45"/>
        <v>5732.6919454493145</v>
      </c>
      <c r="R237" s="156">
        <f t="shared" si="40"/>
        <v>88061.600818685489</v>
      </c>
    </row>
    <row r="238" spans="1:18" x14ac:dyDescent="0.25">
      <c r="A238" s="134">
        <f t="shared" si="46"/>
        <v>52322</v>
      </c>
      <c r="B238" s="135">
        <f t="shared" si="47"/>
        <v>225</v>
      </c>
      <c r="C238" s="136">
        <f t="shared" si="48"/>
        <v>1729632.9482459254</v>
      </c>
      <c r="D238" s="137">
        <f t="shared" si="49"/>
        <v>8359.8925831886372</v>
      </c>
      <c r="E238" s="137">
        <f t="shared" si="50"/>
        <v>32487.443004352179</v>
      </c>
      <c r="F238" s="137">
        <f t="shared" si="41"/>
        <v>40847.335587540816</v>
      </c>
      <c r="G238" s="136">
        <f t="shared" si="42"/>
        <v>1697145.5052415731</v>
      </c>
      <c r="L238" s="207">
        <f t="shared" si="51"/>
        <v>52322</v>
      </c>
      <c r="M238" s="146">
        <v>225</v>
      </c>
      <c r="N238" s="156">
        <f t="shared" si="39"/>
        <v>88061.600818685489</v>
      </c>
      <c r="O238" s="208">
        <f t="shared" si="43"/>
        <v>425.63107062364509</v>
      </c>
      <c r="P238" s="208">
        <f t="shared" si="44"/>
        <v>5307.0608748256691</v>
      </c>
      <c r="Q238" s="208">
        <f t="shared" si="45"/>
        <v>5732.6919454493145</v>
      </c>
      <c r="R238" s="156">
        <f t="shared" si="40"/>
        <v>82754.539943859825</v>
      </c>
    </row>
    <row r="239" spans="1:18" x14ac:dyDescent="0.25">
      <c r="A239" s="134">
        <f t="shared" si="46"/>
        <v>52352</v>
      </c>
      <c r="B239" s="135">
        <f t="shared" si="47"/>
        <v>226</v>
      </c>
      <c r="C239" s="136">
        <f t="shared" si="48"/>
        <v>1697145.5052415731</v>
      </c>
      <c r="D239" s="137">
        <f t="shared" si="49"/>
        <v>8202.8699420009361</v>
      </c>
      <c r="E239" s="137">
        <f t="shared" si="50"/>
        <v>32644.46564553988</v>
      </c>
      <c r="F239" s="137">
        <f t="shared" si="41"/>
        <v>40847.335587540816</v>
      </c>
      <c r="G239" s="136">
        <f t="shared" si="42"/>
        <v>1664501.0395960333</v>
      </c>
      <c r="L239" s="207">
        <f t="shared" si="51"/>
        <v>52352</v>
      </c>
      <c r="M239" s="146">
        <v>226</v>
      </c>
      <c r="N239" s="156">
        <f t="shared" si="39"/>
        <v>82754.539943859825</v>
      </c>
      <c r="O239" s="208">
        <f t="shared" si="43"/>
        <v>399.98027639532103</v>
      </c>
      <c r="P239" s="208">
        <f t="shared" si="44"/>
        <v>5332.7116690539933</v>
      </c>
      <c r="Q239" s="208">
        <f t="shared" si="45"/>
        <v>5732.6919454493145</v>
      </c>
      <c r="R239" s="156">
        <f t="shared" si="40"/>
        <v>77421.828274805826</v>
      </c>
    </row>
    <row r="240" spans="1:18" x14ac:dyDescent="0.25">
      <c r="A240" s="134">
        <f t="shared" si="46"/>
        <v>52383</v>
      </c>
      <c r="B240" s="135">
        <f t="shared" si="47"/>
        <v>227</v>
      </c>
      <c r="C240" s="136">
        <f t="shared" si="48"/>
        <v>1664501.0395960333</v>
      </c>
      <c r="D240" s="137">
        <f t="shared" si="49"/>
        <v>8045.088358047492</v>
      </c>
      <c r="E240" s="137">
        <f t="shared" si="50"/>
        <v>32802.247229493325</v>
      </c>
      <c r="F240" s="137">
        <f t="shared" si="41"/>
        <v>40847.335587540816</v>
      </c>
      <c r="G240" s="136">
        <f t="shared" si="42"/>
        <v>1631698.7923665401</v>
      </c>
      <c r="L240" s="207">
        <f t="shared" si="51"/>
        <v>52383</v>
      </c>
      <c r="M240" s="146">
        <v>227</v>
      </c>
      <c r="N240" s="156">
        <f t="shared" si="39"/>
        <v>77421.828274805826</v>
      </c>
      <c r="O240" s="208">
        <f t="shared" si="43"/>
        <v>374.20550332822671</v>
      </c>
      <c r="P240" s="208">
        <f t="shared" si="44"/>
        <v>5358.4864421210868</v>
      </c>
      <c r="Q240" s="208">
        <f t="shared" si="45"/>
        <v>5732.6919454493136</v>
      </c>
      <c r="R240" s="156">
        <f t="shared" si="40"/>
        <v>72063.341832684746</v>
      </c>
    </row>
    <row r="241" spans="1:18" x14ac:dyDescent="0.25">
      <c r="A241" s="134">
        <f t="shared" si="46"/>
        <v>52413</v>
      </c>
      <c r="B241" s="135">
        <f t="shared" si="47"/>
        <v>228</v>
      </c>
      <c r="C241" s="136">
        <f t="shared" si="48"/>
        <v>1631698.7923665401</v>
      </c>
      <c r="D241" s="137">
        <f t="shared" si="49"/>
        <v>7886.5441631049416</v>
      </c>
      <c r="E241" s="137">
        <f t="shared" si="50"/>
        <v>32960.791424435876</v>
      </c>
      <c r="F241" s="137">
        <f t="shared" si="41"/>
        <v>40847.335587540816</v>
      </c>
      <c r="G241" s="136">
        <f t="shared" si="42"/>
        <v>1598738.0009421043</v>
      </c>
      <c r="L241" s="207">
        <f t="shared" si="51"/>
        <v>52413</v>
      </c>
      <c r="M241" s="146">
        <v>228</v>
      </c>
      <c r="N241" s="156">
        <f t="shared" si="39"/>
        <v>72063.341832684746</v>
      </c>
      <c r="O241" s="208">
        <f t="shared" si="43"/>
        <v>348.30615219130817</v>
      </c>
      <c r="P241" s="208">
        <f t="shared" si="44"/>
        <v>5384.3857932580067</v>
      </c>
      <c r="Q241" s="208">
        <f t="shared" si="45"/>
        <v>5732.6919454493145</v>
      </c>
      <c r="R241" s="156">
        <f t="shared" si="40"/>
        <v>66678.956039426732</v>
      </c>
    </row>
    <row r="242" spans="1:18" x14ac:dyDescent="0.25">
      <c r="A242" s="134">
        <f t="shared" si="46"/>
        <v>52444</v>
      </c>
      <c r="B242" s="135">
        <f t="shared" si="47"/>
        <v>229</v>
      </c>
      <c r="C242" s="136">
        <f t="shared" si="48"/>
        <v>1598738.0009421043</v>
      </c>
      <c r="D242" s="137">
        <f t="shared" si="49"/>
        <v>7727.2336712201686</v>
      </c>
      <c r="E242" s="137">
        <f t="shared" si="50"/>
        <v>33120.101916320651</v>
      </c>
      <c r="F242" s="137">
        <f t="shared" si="41"/>
        <v>40847.335587540816</v>
      </c>
      <c r="G242" s="136">
        <f t="shared" si="42"/>
        <v>1565617.8990257836</v>
      </c>
      <c r="L242" s="207">
        <f t="shared" si="51"/>
        <v>52444</v>
      </c>
      <c r="M242" s="146">
        <v>229</v>
      </c>
      <c r="N242" s="156">
        <f t="shared" si="39"/>
        <v>66678.956039426732</v>
      </c>
      <c r="O242" s="208">
        <f t="shared" si="43"/>
        <v>322.28162085722772</v>
      </c>
      <c r="P242" s="208">
        <f t="shared" si="44"/>
        <v>5410.4103245920869</v>
      </c>
      <c r="Q242" s="208">
        <f t="shared" si="45"/>
        <v>5732.6919454493145</v>
      </c>
      <c r="R242" s="156">
        <f t="shared" si="40"/>
        <v>61268.545714834647</v>
      </c>
    </row>
    <row r="243" spans="1:18" x14ac:dyDescent="0.25">
      <c r="A243" s="134">
        <f t="shared" si="46"/>
        <v>52475</v>
      </c>
      <c r="B243" s="135">
        <f t="shared" si="47"/>
        <v>230</v>
      </c>
      <c r="C243" s="136">
        <f t="shared" si="48"/>
        <v>1565617.8990257836</v>
      </c>
      <c r="D243" s="137">
        <f t="shared" si="49"/>
        <v>7567.1531786246187</v>
      </c>
      <c r="E243" s="137">
        <f t="shared" si="50"/>
        <v>33280.182408916196</v>
      </c>
      <c r="F243" s="137">
        <f t="shared" si="41"/>
        <v>40847.335587540816</v>
      </c>
      <c r="G243" s="136">
        <f t="shared" si="42"/>
        <v>1532337.7166168673</v>
      </c>
      <c r="L243" s="207">
        <f t="shared" si="51"/>
        <v>52475</v>
      </c>
      <c r="M243" s="146">
        <v>230</v>
      </c>
      <c r="N243" s="156">
        <f t="shared" si="39"/>
        <v>61268.545714834647</v>
      </c>
      <c r="O243" s="208">
        <f t="shared" si="43"/>
        <v>296.13130428836598</v>
      </c>
      <c r="P243" s="208">
        <f t="shared" si="44"/>
        <v>5436.5606411609479</v>
      </c>
      <c r="Q243" s="208">
        <f t="shared" si="45"/>
        <v>5732.6919454493136</v>
      </c>
      <c r="R243" s="156">
        <f t="shared" si="40"/>
        <v>55831.985073673699</v>
      </c>
    </row>
    <row r="244" spans="1:18" x14ac:dyDescent="0.25">
      <c r="A244" s="134">
        <f t="shared" si="46"/>
        <v>52505</v>
      </c>
      <c r="B244" s="135">
        <f t="shared" si="47"/>
        <v>231</v>
      </c>
      <c r="C244" s="136">
        <f t="shared" si="48"/>
        <v>1532337.7166168673</v>
      </c>
      <c r="D244" s="137">
        <f t="shared" si="49"/>
        <v>7406.2989636481907</v>
      </c>
      <c r="E244" s="137">
        <f t="shared" si="50"/>
        <v>33441.036623892622</v>
      </c>
      <c r="F244" s="137">
        <f t="shared" si="41"/>
        <v>40847.335587540816</v>
      </c>
      <c r="G244" s="136">
        <f t="shared" si="42"/>
        <v>1498896.6799929747</v>
      </c>
      <c r="L244" s="207">
        <f t="shared" si="51"/>
        <v>52505</v>
      </c>
      <c r="M244" s="146">
        <v>231</v>
      </c>
      <c r="N244" s="156">
        <f t="shared" si="39"/>
        <v>55831.985073673699</v>
      </c>
      <c r="O244" s="208">
        <f t="shared" si="43"/>
        <v>269.85459452275478</v>
      </c>
      <c r="P244" s="208">
        <f t="shared" si="44"/>
        <v>5462.8373509265593</v>
      </c>
      <c r="Q244" s="208">
        <f t="shared" si="45"/>
        <v>5732.6919454493145</v>
      </c>
      <c r="R244" s="156">
        <f t="shared" si="40"/>
        <v>50369.147722747141</v>
      </c>
    </row>
    <row r="245" spans="1:18" x14ac:dyDescent="0.25">
      <c r="A245" s="134">
        <f t="shared" si="46"/>
        <v>52536</v>
      </c>
      <c r="B245" s="135">
        <f t="shared" si="47"/>
        <v>232</v>
      </c>
      <c r="C245" s="136">
        <f t="shared" si="48"/>
        <v>1498896.6799929747</v>
      </c>
      <c r="D245" s="137">
        <f t="shared" si="49"/>
        <v>7244.667286632709</v>
      </c>
      <c r="E245" s="137">
        <f t="shared" si="50"/>
        <v>33602.66830090811</v>
      </c>
      <c r="F245" s="137">
        <f t="shared" si="41"/>
        <v>40847.335587540816</v>
      </c>
      <c r="G245" s="136">
        <f t="shared" si="42"/>
        <v>1465294.0116920667</v>
      </c>
      <c r="L245" s="207">
        <f t="shared" si="51"/>
        <v>52536</v>
      </c>
      <c r="M245" s="146">
        <v>232</v>
      </c>
      <c r="N245" s="156">
        <f t="shared" si="39"/>
        <v>50369.147722747141</v>
      </c>
      <c r="O245" s="208">
        <f t="shared" si="43"/>
        <v>243.45088065994304</v>
      </c>
      <c r="P245" s="208">
        <f t="shared" si="44"/>
        <v>5489.2410647893703</v>
      </c>
      <c r="Q245" s="208">
        <f t="shared" si="45"/>
        <v>5732.6919454493136</v>
      </c>
      <c r="R245" s="156">
        <f t="shared" si="40"/>
        <v>44879.90665795777</v>
      </c>
    </row>
    <row r="246" spans="1:18" x14ac:dyDescent="0.25">
      <c r="A246" s="134">
        <f t="shared" si="46"/>
        <v>52566</v>
      </c>
      <c r="B246" s="135">
        <f t="shared" si="47"/>
        <v>233</v>
      </c>
      <c r="C246" s="136">
        <f t="shared" si="48"/>
        <v>1465294.0116920667</v>
      </c>
      <c r="D246" s="137">
        <f t="shared" si="49"/>
        <v>7082.2543898449867</v>
      </c>
      <c r="E246" s="137">
        <f t="shared" si="50"/>
        <v>33765.081197695828</v>
      </c>
      <c r="F246" s="137">
        <f t="shared" si="41"/>
        <v>40847.335587540816</v>
      </c>
      <c r="G246" s="136">
        <f t="shared" si="42"/>
        <v>1431528.9304943709</v>
      </c>
      <c r="L246" s="207">
        <f t="shared" si="51"/>
        <v>52566</v>
      </c>
      <c r="M246" s="146">
        <v>233</v>
      </c>
      <c r="N246" s="156">
        <f t="shared" si="39"/>
        <v>44879.90665795777</v>
      </c>
      <c r="O246" s="208">
        <f t="shared" si="43"/>
        <v>216.91954884679447</v>
      </c>
      <c r="P246" s="208">
        <f t="shared" si="44"/>
        <v>5515.7723966025196</v>
      </c>
      <c r="Q246" s="208">
        <f t="shared" si="45"/>
        <v>5732.6919454493145</v>
      </c>
      <c r="R246" s="156">
        <f t="shared" si="40"/>
        <v>39364.134261355248</v>
      </c>
    </row>
    <row r="247" spans="1:18" x14ac:dyDescent="0.25">
      <c r="A247" s="134">
        <f t="shared" si="46"/>
        <v>52597</v>
      </c>
      <c r="B247" s="135">
        <f t="shared" si="47"/>
        <v>234</v>
      </c>
      <c r="C247" s="136">
        <f t="shared" si="48"/>
        <v>1431528.9304943709</v>
      </c>
      <c r="D247" s="137">
        <f t="shared" si="49"/>
        <v>6919.056497389457</v>
      </c>
      <c r="E247" s="137">
        <f t="shared" si="50"/>
        <v>33928.279090151358</v>
      </c>
      <c r="F247" s="137">
        <f t="shared" si="41"/>
        <v>40847.335587540816</v>
      </c>
      <c r="G247" s="136">
        <f t="shared" si="42"/>
        <v>1397600.6514042194</v>
      </c>
      <c r="L247" s="207">
        <f t="shared" si="51"/>
        <v>52597</v>
      </c>
      <c r="M247" s="146">
        <v>234</v>
      </c>
      <c r="N247" s="156">
        <f t="shared" si="39"/>
        <v>39364.134261355248</v>
      </c>
      <c r="O247" s="208">
        <f t="shared" si="43"/>
        <v>190.25998226321565</v>
      </c>
      <c r="P247" s="208">
        <f t="shared" si="44"/>
        <v>5542.4319631860981</v>
      </c>
      <c r="Q247" s="208">
        <f t="shared" si="45"/>
        <v>5732.6919454493136</v>
      </c>
      <c r="R247" s="156">
        <f t="shared" si="40"/>
        <v>33821.702298169148</v>
      </c>
    </row>
    <row r="248" spans="1:18" x14ac:dyDescent="0.25">
      <c r="A248" s="134">
        <f t="shared" si="46"/>
        <v>52628</v>
      </c>
      <c r="B248" s="135">
        <f t="shared" si="47"/>
        <v>235</v>
      </c>
      <c r="C248" s="136">
        <f t="shared" si="48"/>
        <v>1397600.6514042194</v>
      </c>
      <c r="D248" s="137">
        <f t="shared" si="49"/>
        <v>6755.0698151203924</v>
      </c>
      <c r="E248" s="137">
        <f t="shared" si="50"/>
        <v>34092.265772420425</v>
      </c>
      <c r="F248" s="137">
        <f t="shared" si="41"/>
        <v>40847.335587540816</v>
      </c>
      <c r="G248" s="136">
        <f t="shared" si="42"/>
        <v>1363508.385631799</v>
      </c>
      <c r="L248" s="207">
        <f t="shared" si="51"/>
        <v>52628</v>
      </c>
      <c r="M248" s="146">
        <v>235</v>
      </c>
      <c r="N248" s="156">
        <f t="shared" si="39"/>
        <v>33821.702298169148</v>
      </c>
      <c r="O248" s="208">
        <f t="shared" si="43"/>
        <v>163.47156110781614</v>
      </c>
      <c r="P248" s="208">
        <f t="shared" si="44"/>
        <v>5569.2203843414982</v>
      </c>
      <c r="Q248" s="208">
        <f t="shared" si="45"/>
        <v>5732.6919454493145</v>
      </c>
      <c r="R248" s="156">
        <f t="shared" si="40"/>
        <v>28252.481913827651</v>
      </c>
    </row>
    <row r="249" spans="1:18" x14ac:dyDescent="0.25">
      <c r="A249" s="134">
        <f t="shared" si="46"/>
        <v>52657</v>
      </c>
      <c r="B249" s="135">
        <f t="shared" si="47"/>
        <v>236</v>
      </c>
      <c r="C249" s="136">
        <f t="shared" si="48"/>
        <v>1363508.385631799</v>
      </c>
      <c r="D249" s="137">
        <f t="shared" si="49"/>
        <v>6590.2905305536933</v>
      </c>
      <c r="E249" s="137">
        <f t="shared" si="50"/>
        <v>34257.045056987125</v>
      </c>
      <c r="F249" s="137">
        <f t="shared" si="41"/>
        <v>40847.335587540816</v>
      </c>
      <c r="G249" s="136">
        <f t="shared" si="42"/>
        <v>1329251.3405748119</v>
      </c>
      <c r="L249" s="207">
        <f t="shared" si="51"/>
        <v>52657</v>
      </c>
      <c r="M249" s="146">
        <v>236</v>
      </c>
      <c r="N249" s="156">
        <f t="shared" si="39"/>
        <v>28252.481913827651</v>
      </c>
      <c r="O249" s="208">
        <f t="shared" si="43"/>
        <v>136.55366258349889</v>
      </c>
      <c r="P249" s="208">
        <f t="shared" si="44"/>
        <v>5596.1382828658152</v>
      </c>
      <c r="Q249" s="208">
        <f t="shared" si="45"/>
        <v>5732.6919454493145</v>
      </c>
      <c r="R249" s="156">
        <f t="shared" si="40"/>
        <v>22656.343630961834</v>
      </c>
    </row>
    <row r="250" spans="1:18" x14ac:dyDescent="0.25">
      <c r="A250" s="134">
        <f t="shared" si="46"/>
        <v>52688</v>
      </c>
      <c r="B250" s="135">
        <f t="shared" si="47"/>
        <v>237</v>
      </c>
      <c r="C250" s="136">
        <f t="shared" si="48"/>
        <v>1329251.3405748119</v>
      </c>
      <c r="D250" s="137">
        <f t="shared" si="49"/>
        <v>6424.7148127782557</v>
      </c>
      <c r="E250" s="137">
        <f t="shared" si="50"/>
        <v>34422.620774762559</v>
      </c>
      <c r="F250" s="137">
        <f t="shared" si="41"/>
        <v>40847.335587540816</v>
      </c>
      <c r="G250" s="136">
        <f t="shared" si="42"/>
        <v>1294828.7198000494</v>
      </c>
      <c r="L250" s="207">
        <f t="shared" si="51"/>
        <v>52688</v>
      </c>
      <c r="M250" s="146">
        <v>237</v>
      </c>
      <c r="N250" s="156">
        <f t="shared" si="39"/>
        <v>22656.343630961834</v>
      </c>
      <c r="O250" s="208">
        <f t="shared" si="43"/>
        <v>109.50566088298079</v>
      </c>
      <c r="P250" s="208">
        <f t="shared" si="44"/>
        <v>5623.1862845663327</v>
      </c>
      <c r="Q250" s="208">
        <f t="shared" si="45"/>
        <v>5732.6919454493136</v>
      </c>
      <c r="R250" s="156">
        <f t="shared" si="40"/>
        <v>17033.157346395499</v>
      </c>
    </row>
    <row r="251" spans="1:18" x14ac:dyDescent="0.25">
      <c r="A251" s="134">
        <f t="shared" si="46"/>
        <v>52718</v>
      </c>
      <c r="B251" s="135">
        <f t="shared" si="47"/>
        <v>238</v>
      </c>
      <c r="C251" s="136">
        <f t="shared" si="48"/>
        <v>1294828.7198000494</v>
      </c>
      <c r="D251" s="137">
        <f t="shared" si="49"/>
        <v>6258.3388123669038</v>
      </c>
      <c r="E251" s="137">
        <f t="shared" si="50"/>
        <v>34588.996775173917</v>
      </c>
      <c r="F251" s="137">
        <f t="shared" si="41"/>
        <v>40847.335587540823</v>
      </c>
      <c r="G251" s="136">
        <f t="shared" si="42"/>
        <v>1260239.7230248756</v>
      </c>
      <c r="L251" s="207">
        <f t="shared" si="51"/>
        <v>52718</v>
      </c>
      <c r="M251" s="146">
        <v>238</v>
      </c>
      <c r="N251" s="156">
        <f t="shared" si="39"/>
        <v>17033.157346395499</v>
      </c>
      <c r="O251" s="208">
        <f t="shared" si="43"/>
        <v>82.326927174243508</v>
      </c>
      <c r="P251" s="208">
        <f t="shared" si="44"/>
        <v>5650.3650182750716</v>
      </c>
      <c r="Q251" s="208">
        <f t="shared" si="45"/>
        <v>5732.6919454493154</v>
      </c>
      <c r="R251" s="156">
        <f t="shared" si="40"/>
        <v>11382.792328120428</v>
      </c>
    </row>
    <row r="252" spans="1:18" x14ac:dyDescent="0.25">
      <c r="A252" s="134">
        <f t="shared" si="46"/>
        <v>52749</v>
      </c>
      <c r="B252" s="135">
        <f t="shared" si="47"/>
        <v>239</v>
      </c>
      <c r="C252" s="136">
        <f t="shared" si="48"/>
        <v>1260239.7230248756</v>
      </c>
      <c r="D252" s="137">
        <f t="shared" si="49"/>
        <v>6091.1586612868959</v>
      </c>
      <c r="E252" s="137">
        <f t="shared" si="50"/>
        <v>34756.176926253924</v>
      </c>
      <c r="F252" s="137">
        <f t="shared" si="41"/>
        <v>40847.335587540816</v>
      </c>
      <c r="G252" s="136">
        <f t="shared" si="42"/>
        <v>1225483.5460986218</v>
      </c>
      <c r="L252" s="207">
        <f t="shared" si="51"/>
        <v>52749</v>
      </c>
      <c r="M252" s="146">
        <v>239</v>
      </c>
      <c r="N252" s="156">
        <f t="shared" si="39"/>
        <v>11382.792328120428</v>
      </c>
      <c r="O252" s="208">
        <f t="shared" si="43"/>
        <v>55.016829585914003</v>
      </c>
      <c r="P252" s="208">
        <f t="shared" si="44"/>
        <v>5677.6751158633997</v>
      </c>
      <c r="Q252" s="208">
        <f t="shared" si="45"/>
        <v>5732.6919454493136</v>
      </c>
      <c r="R252" s="156">
        <f t="shared" si="40"/>
        <v>5705.1172122570279</v>
      </c>
    </row>
    <row r="253" spans="1:18" x14ac:dyDescent="0.25">
      <c r="A253" s="134">
        <f t="shared" si="46"/>
        <v>52779</v>
      </c>
      <c r="B253" s="135">
        <f t="shared" si="47"/>
        <v>240</v>
      </c>
      <c r="C253" s="136">
        <f t="shared" si="48"/>
        <v>1225483.5460986218</v>
      </c>
      <c r="D253" s="137">
        <f t="shared" si="49"/>
        <v>5923.1704728100021</v>
      </c>
      <c r="E253" s="137">
        <f t="shared" si="50"/>
        <v>34924.165114730815</v>
      </c>
      <c r="F253" s="137">
        <f t="shared" si="41"/>
        <v>40847.335587540816</v>
      </c>
      <c r="G253" s="136">
        <f t="shared" si="42"/>
        <v>1190559.380983891</v>
      </c>
      <c r="L253" s="207">
        <f t="shared" si="51"/>
        <v>52779</v>
      </c>
      <c r="M253" s="146">
        <v>240</v>
      </c>
      <c r="N253" s="156">
        <f t="shared" si="39"/>
        <v>5705.1172122570279</v>
      </c>
      <c r="O253" s="208">
        <f t="shared" si="43"/>
        <v>27.574733192574239</v>
      </c>
      <c r="P253" s="208">
        <f t="shared" si="44"/>
        <v>5705.1172122567395</v>
      </c>
      <c r="Q253" s="208">
        <f t="shared" si="45"/>
        <v>5732.6919454493136</v>
      </c>
      <c r="R253" s="156">
        <f t="shared" si="40"/>
        <v>2.8830982046201825E-10</v>
      </c>
    </row>
    <row r="254" spans="1:18" x14ac:dyDescent="0.25">
      <c r="A254" s="134" t="str">
        <f t="shared" si="46"/>
        <v/>
      </c>
      <c r="B254" s="135" t="str">
        <f t="shared" si="47"/>
        <v/>
      </c>
      <c r="C254" s="136" t="str">
        <f t="shared" si="48"/>
        <v/>
      </c>
      <c r="D254" s="137" t="str">
        <f t="shared" si="49"/>
        <v/>
      </c>
      <c r="E254" s="137" t="str">
        <f t="shared" si="50"/>
        <v/>
      </c>
      <c r="F254" s="137" t="str">
        <f t="shared" si="41"/>
        <v/>
      </c>
      <c r="G254" s="136" t="str">
        <f t="shared" si="42"/>
        <v/>
      </c>
      <c r="L254" s="207"/>
      <c r="M254" s="146"/>
      <c r="N254" s="156"/>
      <c r="O254" s="208"/>
      <c r="P254" s="208"/>
      <c r="Q254" s="208"/>
      <c r="R254" s="156"/>
    </row>
    <row r="255" spans="1:18" x14ac:dyDescent="0.25">
      <c r="A255" s="134" t="str">
        <f t="shared" si="46"/>
        <v/>
      </c>
      <c r="B255" s="135" t="str">
        <f t="shared" si="47"/>
        <v/>
      </c>
      <c r="C255" s="136" t="str">
        <f t="shared" si="48"/>
        <v/>
      </c>
      <c r="D255" s="137" t="str">
        <f t="shared" si="49"/>
        <v/>
      </c>
      <c r="E255" s="137" t="str">
        <f t="shared" si="50"/>
        <v/>
      </c>
      <c r="F255" s="137" t="str">
        <f t="shared" si="41"/>
        <v/>
      </c>
      <c r="G255" s="136" t="str">
        <f t="shared" si="42"/>
        <v/>
      </c>
      <c r="L255" s="207"/>
      <c r="M255" s="146"/>
      <c r="N255" s="156"/>
      <c r="O255" s="208"/>
      <c r="P255" s="208"/>
      <c r="Q255" s="208"/>
      <c r="R255" s="156"/>
    </row>
    <row r="256" spans="1:18" x14ac:dyDescent="0.25">
      <c r="A256" s="134" t="str">
        <f t="shared" si="46"/>
        <v/>
      </c>
      <c r="B256" s="135" t="str">
        <f t="shared" si="47"/>
        <v/>
      </c>
      <c r="C256" s="136" t="str">
        <f t="shared" si="48"/>
        <v/>
      </c>
      <c r="D256" s="137" t="str">
        <f t="shared" si="49"/>
        <v/>
      </c>
      <c r="E256" s="137" t="str">
        <f t="shared" si="50"/>
        <v/>
      </c>
      <c r="F256" s="137" t="str">
        <f t="shared" si="41"/>
        <v/>
      </c>
      <c r="G256" s="136" t="str">
        <f t="shared" si="42"/>
        <v/>
      </c>
      <c r="L256" s="207"/>
      <c r="M256" s="146"/>
      <c r="N256" s="156"/>
      <c r="O256" s="208"/>
      <c r="P256" s="208"/>
      <c r="Q256" s="208"/>
      <c r="R256" s="156"/>
    </row>
    <row r="257" spans="1:18" x14ac:dyDescent="0.25">
      <c r="A257" s="134" t="str">
        <f t="shared" si="46"/>
        <v/>
      </c>
      <c r="B257" s="135" t="str">
        <f t="shared" si="47"/>
        <v/>
      </c>
      <c r="C257" s="136" t="str">
        <f t="shared" si="48"/>
        <v/>
      </c>
      <c r="D257" s="137" t="str">
        <f t="shared" si="49"/>
        <v/>
      </c>
      <c r="E257" s="137" t="str">
        <f t="shared" si="50"/>
        <v/>
      </c>
      <c r="F257" s="137" t="str">
        <f t="shared" si="41"/>
        <v/>
      </c>
      <c r="G257" s="136" t="str">
        <f t="shared" si="42"/>
        <v/>
      </c>
      <c r="L257" s="207"/>
      <c r="M257" s="146"/>
      <c r="N257" s="156"/>
      <c r="O257" s="208"/>
      <c r="P257" s="208"/>
      <c r="Q257" s="208"/>
      <c r="R257" s="156"/>
    </row>
    <row r="258" spans="1:18" x14ac:dyDescent="0.25">
      <c r="A258" s="134" t="str">
        <f t="shared" si="46"/>
        <v/>
      </c>
      <c r="B258" s="135" t="str">
        <f t="shared" si="47"/>
        <v/>
      </c>
      <c r="C258" s="136" t="str">
        <f t="shared" si="48"/>
        <v/>
      </c>
      <c r="D258" s="137" t="str">
        <f t="shared" si="49"/>
        <v/>
      </c>
      <c r="E258" s="137" t="str">
        <f t="shared" si="50"/>
        <v/>
      </c>
      <c r="F258" s="137" t="str">
        <f t="shared" si="41"/>
        <v/>
      </c>
      <c r="G258" s="136" t="str">
        <f t="shared" si="42"/>
        <v/>
      </c>
      <c r="L258" s="207"/>
      <c r="M258" s="146"/>
      <c r="N258" s="156"/>
      <c r="O258" s="208"/>
      <c r="P258" s="208"/>
      <c r="Q258" s="208"/>
      <c r="R258" s="156"/>
    </row>
    <row r="259" spans="1:18" x14ac:dyDescent="0.25">
      <c r="A259" s="134" t="str">
        <f t="shared" si="46"/>
        <v/>
      </c>
      <c r="B259" s="135" t="str">
        <f t="shared" si="47"/>
        <v/>
      </c>
      <c r="C259" s="136" t="str">
        <f t="shared" si="48"/>
        <v/>
      </c>
      <c r="D259" s="137" t="str">
        <f t="shared" si="49"/>
        <v/>
      </c>
      <c r="E259" s="137" t="str">
        <f t="shared" si="50"/>
        <v/>
      </c>
      <c r="F259" s="137" t="str">
        <f t="shared" si="41"/>
        <v/>
      </c>
      <c r="G259" s="136" t="str">
        <f t="shared" si="42"/>
        <v/>
      </c>
      <c r="L259" s="207"/>
      <c r="M259" s="146"/>
      <c r="N259" s="156"/>
      <c r="O259" s="208"/>
      <c r="P259" s="208"/>
      <c r="Q259" s="208"/>
      <c r="R259" s="156"/>
    </row>
    <row r="260" spans="1:18" x14ac:dyDescent="0.25">
      <c r="A260" s="134" t="str">
        <f t="shared" si="46"/>
        <v/>
      </c>
      <c r="B260" s="135" t="str">
        <f t="shared" si="47"/>
        <v/>
      </c>
      <c r="C260" s="136" t="str">
        <f t="shared" si="48"/>
        <v/>
      </c>
      <c r="D260" s="137" t="str">
        <f t="shared" si="49"/>
        <v/>
      </c>
      <c r="E260" s="137" t="str">
        <f t="shared" si="50"/>
        <v/>
      </c>
      <c r="F260" s="137" t="str">
        <f t="shared" si="41"/>
        <v/>
      </c>
      <c r="G260" s="136" t="str">
        <f t="shared" si="42"/>
        <v/>
      </c>
      <c r="L260" s="207"/>
      <c r="M260" s="146"/>
      <c r="N260" s="156"/>
      <c r="O260" s="208"/>
      <c r="P260" s="208"/>
      <c r="Q260" s="208"/>
      <c r="R260" s="156"/>
    </row>
    <row r="261" spans="1:18" x14ac:dyDescent="0.25">
      <c r="A261" s="134" t="str">
        <f t="shared" si="46"/>
        <v/>
      </c>
      <c r="B261" s="135" t="str">
        <f t="shared" si="47"/>
        <v/>
      </c>
      <c r="C261" s="136" t="str">
        <f t="shared" si="48"/>
        <v/>
      </c>
      <c r="D261" s="137" t="str">
        <f t="shared" si="49"/>
        <v/>
      </c>
      <c r="E261" s="137" t="str">
        <f t="shared" si="50"/>
        <v/>
      </c>
      <c r="F261" s="137" t="str">
        <f t="shared" si="41"/>
        <v/>
      </c>
      <c r="G261" s="136" t="str">
        <f t="shared" si="42"/>
        <v/>
      </c>
      <c r="L261" s="207"/>
      <c r="M261" s="146"/>
      <c r="N261" s="156"/>
      <c r="O261" s="208"/>
      <c r="P261" s="208"/>
      <c r="Q261" s="208"/>
      <c r="R261" s="156"/>
    </row>
    <row r="262" spans="1:18" x14ac:dyDescent="0.25">
      <c r="A262" s="134" t="str">
        <f t="shared" si="46"/>
        <v/>
      </c>
      <c r="B262" s="135" t="str">
        <f t="shared" si="47"/>
        <v/>
      </c>
      <c r="C262" s="136" t="str">
        <f t="shared" si="48"/>
        <v/>
      </c>
      <c r="D262" s="137" t="str">
        <f t="shared" si="49"/>
        <v/>
      </c>
      <c r="E262" s="137" t="str">
        <f t="shared" si="50"/>
        <v/>
      </c>
      <c r="F262" s="137" t="str">
        <f t="shared" si="41"/>
        <v/>
      </c>
      <c r="G262" s="136" t="str">
        <f t="shared" si="42"/>
        <v/>
      </c>
      <c r="L262" s="207"/>
      <c r="M262" s="146"/>
      <c r="N262" s="156"/>
      <c r="O262" s="208"/>
      <c r="P262" s="208"/>
      <c r="Q262" s="208"/>
      <c r="R262" s="156"/>
    </row>
    <row r="263" spans="1:18" x14ac:dyDescent="0.25">
      <c r="A263" s="134" t="str">
        <f t="shared" si="46"/>
        <v/>
      </c>
      <c r="B263" s="135" t="str">
        <f t="shared" si="47"/>
        <v/>
      </c>
      <c r="C263" s="136" t="str">
        <f t="shared" si="48"/>
        <v/>
      </c>
      <c r="D263" s="137" t="str">
        <f t="shared" si="49"/>
        <v/>
      </c>
      <c r="E263" s="137" t="str">
        <f t="shared" si="50"/>
        <v/>
      </c>
      <c r="F263" s="137" t="str">
        <f t="shared" si="41"/>
        <v/>
      </c>
      <c r="G263" s="136" t="str">
        <f t="shared" si="42"/>
        <v/>
      </c>
      <c r="L263" s="207"/>
      <c r="M263" s="146"/>
      <c r="N263" s="156"/>
      <c r="O263" s="208"/>
      <c r="P263" s="208"/>
      <c r="Q263" s="208"/>
      <c r="R263" s="156"/>
    </row>
    <row r="264" spans="1:18" x14ac:dyDescent="0.25">
      <c r="A264" s="134" t="str">
        <f t="shared" si="46"/>
        <v/>
      </c>
      <c r="B264" s="135" t="str">
        <f t="shared" si="47"/>
        <v/>
      </c>
      <c r="C264" s="136" t="str">
        <f t="shared" si="48"/>
        <v/>
      </c>
      <c r="D264" s="137" t="str">
        <f t="shared" si="49"/>
        <v/>
      </c>
      <c r="E264" s="137" t="str">
        <f t="shared" si="50"/>
        <v/>
      </c>
      <c r="F264" s="137" t="str">
        <f t="shared" si="41"/>
        <v/>
      </c>
      <c r="G264" s="136" t="str">
        <f t="shared" si="42"/>
        <v/>
      </c>
      <c r="L264" s="207"/>
      <c r="M264" s="146"/>
      <c r="N264" s="156"/>
      <c r="O264" s="208"/>
      <c r="P264" s="208"/>
      <c r="Q264" s="208"/>
      <c r="R264" s="156"/>
    </row>
    <row r="265" spans="1:18" x14ac:dyDescent="0.25">
      <c r="A265" s="134" t="str">
        <f t="shared" si="46"/>
        <v/>
      </c>
      <c r="B265" s="135" t="str">
        <f t="shared" si="47"/>
        <v/>
      </c>
      <c r="C265" s="136" t="str">
        <f t="shared" si="48"/>
        <v/>
      </c>
      <c r="D265" s="137" t="str">
        <f t="shared" si="49"/>
        <v/>
      </c>
      <c r="E265" s="137" t="str">
        <f t="shared" si="50"/>
        <v/>
      </c>
      <c r="F265" s="137" t="str">
        <f t="shared" si="41"/>
        <v/>
      </c>
      <c r="G265" s="136" t="str">
        <f t="shared" si="42"/>
        <v/>
      </c>
      <c r="L265" s="207"/>
      <c r="M265" s="146"/>
      <c r="N265" s="156"/>
      <c r="O265" s="208"/>
      <c r="P265" s="208"/>
      <c r="Q265" s="208"/>
      <c r="R265" s="156"/>
    </row>
    <row r="266" spans="1:18" x14ac:dyDescent="0.25">
      <c r="A266" s="134" t="str">
        <f t="shared" si="46"/>
        <v/>
      </c>
      <c r="B266" s="135" t="str">
        <f t="shared" si="47"/>
        <v/>
      </c>
      <c r="C266" s="136" t="str">
        <f t="shared" si="48"/>
        <v/>
      </c>
      <c r="D266" s="137" t="str">
        <f t="shared" si="49"/>
        <v/>
      </c>
      <c r="E266" s="137" t="str">
        <f t="shared" si="50"/>
        <v/>
      </c>
      <c r="F266" s="137" t="str">
        <f t="shared" si="41"/>
        <v/>
      </c>
      <c r="G266" s="136" t="str">
        <f t="shared" si="42"/>
        <v/>
      </c>
      <c r="L266" s="207"/>
      <c r="M266" s="146"/>
      <c r="N266" s="156"/>
      <c r="O266" s="208"/>
      <c r="P266" s="208"/>
      <c r="Q266" s="208"/>
      <c r="R266" s="156"/>
    </row>
    <row r="267" spans="1:18" x14ac:dyDescent="0.25">
      <c r="A267" s="134" t="str">
        <f t="shared" si="46"/>
        <v/>
      </c>
      <c r="B267" s="135" t="str">
        <f t="shared" si="47"/>
        <v/>
      </c>
      <c r="C267" s="136" t="str">
        <f t="shared" si="48"/>
        <v/>
      </c>
      <c r="D267" s="137" t="str">
        <f t="shared" si="49"/>
        <v/>
      </c>
      <c r="E267" s="137" t="str">
        <f t="shared" si="50"/>
        <v/>
      </c>
      <c r="F267" s="137" t="str">
        <f t="shared" si="41"/>
        <v/>
      </c>
      <c r="G267" s="136" t="str">
        <f t="shared" si="42"/>
        <v/>
      </c>
      <c r="L267" s="207"/>
      <c r="M267" s="146"/>
      <c r="N267" s="156"/>
      <c r="O267" s="208"/>
      <c r="P267" s="208"/>
      <c r="Q267" s="208"/>
      <c r="R267" s="156"/>
    </row>
    <row r="268" spans="1:18" x14ac:dyDescent="0.25">
      <c r="A268" s="134" t="str">
        <f t="shared" si="46"/>
        <v/>
      </c>
      <c r="B268" s="135" t="str">
        <f t="shared" si="47"/>
        <v/>
      </c>
      <c r="C268" s="136" t="str">
        <f t="shared" si="48"/>
        <v/>
      </c>
      <c r="D268" s="137" t="str">
        <f t="shared" si="49"/>
        <v/>
      </c>
      <c r="E268" s="137" t="str">
        <f t="shared" si="50"/>
        <v/>
      </c>
      <c r="F268" s="137" t="str">
        <f t="shared" si="41"/>
        <v/>
      </c>
      <c r="G268" s="136" t="str">
        <f t="shared" si="42"/>
        <v/>
      </c>
      <c r="L268" s="207"/>
      <c r="M268" s="146"/>
      <c r="N268" s="156"/>
      <c r="O268" s="208"/>
      <c r="P268" s="208"/>
      <c r="Q268" s="208"/>
      <c r="R268" s="156"/>
    </row>
    <row r="269" spans="1:18" x14ac:dyDescent="0.25">
      <c r="A269" s="134" t="str">
        <f t="shared" si="46"/>
        <v/>
      </c>
      <c r="B269" s="135" t="str">
        <f t="shared" si="47"/>
        <v/>
      </c>
      <c r="C269" s="136" t="str">
        <f t="shared" si="48"/>
        <v/>
      </c>
      <c r="D269" s="137" t="str">
        <f t="shared" si="49"/>
        <v/>
      </c>
      <c r="E269" s="137" t="str">
        <f t="shared" si="50"/>
        <v/>
      </c>
      <c r="F269" s="137" t="str">
        <f t="shared" si="41"/>
        <v/>
      </c>
      <c r="G269" s="136" t="str">
        <f t="shared" si="42"/>
        <v/>
      </c>
      <c r="L269" s="207"/>
      <c r="M269" s="146"/>
      <c r="N269" s="156"/>
      <c r="O269" s="208"/>
      <c r="P269" s="208"/>
      <c r="Q269" s="208"/>
      <c r="R269" s="156"/>
    </row>
    <row r="270" spans="1:18" x14ac:dyDescent="0.25">
      <c r="A270" s="134" t="str">
        <f t="shared" si="46"/>
        <v/>
      </c>
      <c r="B270" s="135" t="str">
        <f t="shared" si="47"/>
        <v/>
      </c>
      <c r="C270" s="136" t="str">
        <f t="shared" si="48"/>
        <v/>
      </c>
      <c r="D270" s="137" t="str">
        <f t="shared" si="49"/>
        <v/>
      </c>
      <c r="E270" s="137" t="str">
        <f t="shared" si="50"/>
        <v/>
      </c>
      <c r="F270" s="137" t="str">
        <f t="shared" si="41"/>
        <v/>
      </c>
      <c r="G270" s="136" t="str">
        <f t="shared" si="42"/>
        <v/>
      </c>
      <c r="L270" s="207"/>
      <c r="M270" s="146"/>
      <c r="N270" s="156"/>
      <c r="O270" s="208"/>
      <c r="P270" s="208"/>
      <c r="Q270" s="208"/>
      <c r="R270" s="156"/>
    </row>
    <row r="271" spans="1:18" x14ac:dyDescent="0.25">
      <c r="A271" s="134" t="str">
        <f t="shared" si="46"/>
        <v/>
      </c>
      <c r="B271" s="135" t="str">
        <f t="shared" si="47"/>
        <v/>
      </c>
      <c r="C271" s="136" t="str">
        <f t="shared" si="48"/>
        <v/>
      </c>
      <c r="D271" s="137" t="str">
        <f t="shared" si="49"/>
        <v/>
      </c>
      <c r="E271" s="137" t="str">
        <f t="shared" si="50"/>
        <v/>
      </c>
      <c r="F271" s="137" t="str">
        <f t="shared" ref="F271:F334" si="52">IF(B271="","",SUM(D271:E271))</f>
        <v/>
      </c>
      <c r="G271" s="136" t="str">
        <f t="shared" ref="G271:G334" si="53">IF(B271="","",SUM(C271)-SUM(E271))</f>
        <v/>
      </c>
      <c r="L271" s="207"/>
      <c r="M271" s="146"/>
      <c r="N271" s="156"/>
      <c r="O271" s="208"/>
      <c r="P271" s="208"/>
      <c r="Q271" s="208"/>
      <c r="R271" s="156"/>
    </row>
    <row r="272" spans="1:18" x14ac:dyDescent="0.25">
      <c r="A272" s="134" t="str">
        <f t="shared" ref="A272:A335" si="54">IF(B272="","",EDATE(A271,1))</f>
        <v/>
      </c>
      <c r="B272" s="135" t="str">
        <f t="shared" ref="B272:B335" si="55">IF(B271="","",IF(SUM(B271)+1&lt;=$E$7,SUM(B271)+1,""))</f>
        <v/>
      </c>
      <c r="C272" s="136" t="str">
        <f t="shared" ref="C272:C335" si="56">IF(B272="","",G271)</f>
        <v/>
      </c>
      <c r="D272" s="137" t="str">
        <f t="shared" ref="D272:D335" si="57">IF(B272="","",IPMT($E$10/12,B272,$E$7,-$E$8,$E$9,0))</f>
        <v/>
      </c>
      <c r="E272" s="137" t="str">
        <f t="shared" ref="E272:E335" si="58">IF(B272="","",PPMT($E$10/12,B272,$E$7,-$E$8,$E$9,0))</f>
        <v/>
      </c>
      <c r="F272" s="137" t="str">
        <f t="shared" si="52"/>
        <v/>
      </c>
      <c r="G272" s="136" t="str">
        <f t="shared" si="53"/>
        <v/>
      </c>
      <c r="L272" s="207"/>
      <c r="M272" s="146"/>
      <c r="N272" s="156"/>
      <c r="O272" s="208"/>
      <c r="P272" s="208"/>
      <c r="Q272" s="208"/>
      <c r="R272" s="156"/>
    </row>
    <row r="273" spans="1:18" x14ac:dyDescent="0.25">
      <c r="A273" s="134" t="str">
        <f t="shared" si="54"/>
        <v/>
      </c>
      <c r="B273" s="135" t="str">
        <f t="shared" si="55"/>
        <v/>
      </c>
      <c r="C273" s="136" t="str">
        <f t="shared" si="56"/>
        <v/>
      </c>
      <c r="D273" s="137" t="str">
        <f t="shared" si="57"/>
        <v/>
      </c>
      <c r="E273" s="137" t="str">
        <f t="shared" si="58"/>
        <v/>
      </c>
      <c r="F273" s="137" t="str">
        <f t="shared" si="52"/>
        <v/>
      </c>
      <c r="G273" s="136" t="str">
        <f t="shared" si="53"/>
        <v/>
      </c>
      <c r="L273" s="207"/>
      <c r="M273" s="146"/>
      <c r="N273" s="156"/>
      <c r="O273" s="208"/>
      <c r="P273" s="208"/>
      <c r="Q273" s="208"/>
      <c r="R273" s="156"/>
    </row>
    <row r="274" spans="1:18" x14ac:dyDescent="0.25">
      <c r="A274" s="134" t="str">
        <f t="shared" si="54"/>
        <v/>
      </c>
      <c r="B274" s="135" t="str">
        <f t="shared" si="55"/>
        <v/>
      </c>
      <c r="C274" s="136" t="str">
        <f t="shared" si="56"/>
        <v/>
      </c>
      <c r="D274" s="137" t="str">
        <f t="shared" si="57"/>
        <v/>
      </c>
      <c r="E274" s="137" t="str">
        <f t="shared" si="58"/>
        <v/>
      </c>
      <c r="F274" s="137" t="str">
        <f t="shared" si="52"/>
        <v/>
      </c>
      <c r="G274" s="136" t="str">
        <f t="shared" si="53"/>
        <v/>
      </c>
      <c r="L274" s="207"/>
      <c r="M274" s="146"/>
      <c r="N274" s="156"/>
      <c r="O274" s="208"/>
      <c r="P274" s="208"/>
      <c r="Q274" s="208"/>
      <c r="R274" s="156"/>
    </row>
    <row r="275" spans="1:18" x14ac:dyDescent="0.25">
      <c r="A275" s="134" t="str">
        <f t="shared" si="54"/>
        <v/>
      </c>
      <c r="B275" s="135" t="str">
        <f t="shared" si="55"/>
        <v/>
      </c>
      <c r="C275" s="136" t="str">
        <f t="shared" si="56"/>
        <v/>
      </c>
      <c r="D275" s="137" t="str">
        <f t="shared" si="57"/>
        <v/>
      </c>
      <c r="E275" s="137" t="str">
        <f t="shared" si="58"/>
        <v/>
      </c>
      <c r="F275" s="137" t="str">
        <f t="shared" si="52"/>
        <v/>
      </c>
      <c r="G275" s="136" t="str">
        <f t="shared" si="53"/>
        <v/>
      </c>
      <c r="L275" s="207"/>
      <c r="M275" s="146"/>
      <c r="N275" s="156"/>
      <c r="O275" s="208"/>
      <c r="P275" s="208"/>
      <c r="Q275" s="208"/>
      <c r="R275" s="156"/>
    </row>
    <row r="276" spans="1:18" x14ac:dyDescent="0.25">
      <c r="A276" s="134" t="str">
        <f t="shared" si="54"/>
        <v/>
      </c>
      <c r="B276" s="135" t="str">
        <f t="shared" si="55"/>
        <v/>
      </c>
      <c r="C276" s="136" t="str">
        <f t="shared" si="56"/>
        <v/>
      </c>
      <c r="D276" s="137" t="str">
        <f t="shared" si="57"/>
        <v/>
      </c>
      <c r="E276" s="137" t="str">
        <f t="shared" si="58"/>
        <v/>
      </c>
      <c r="F276" s="137" t="str">
        <f t="shared" si="52"/>
        <v/>
      </c>
      <c r="G276" s="136" t="str">
        <f t="shared" si="53"/>
        <v/>
      </c>
      <c r="L276" s="207"/>
      <c r="M276" s="146"/>
      <c r="N276" s="156"/>
      <c r="O276" s="208"/>
      <c r="P276" s="208"/>
      <c r="Q276" s="208"/>
      <c r="R276" s="156"/>
    </row>
    <row r="277" spans="1:18" x14ac:dyDescent="0.25">
      <c r="A277" s="134" t="str">
        <f t="shared" si="54"/>
        <v/>
      </c>
      <c r="B277" s="135" t="str">
        <f t="shared" si="55"/>
        <v/>
      </c>
      <c r="C277" s="136" t="str">
        <f t="shared" si="56"/>
        <v/>
      </c>
      <c r="D277" s="137" t="str">
        <f t="shared" si="57"/>
        <v/>
      </c>
      <c r="E277" s="137" t="str">
        <f t="shared" si="58"/>
        <v/>
      </c>
      <c r="F277" s="137" t="str">
        <f t="shared" si="52"/>
        <v/>
      </c>
      <c r="G277" s="136" t="str">
        <f t="shared" si="53"/>
        <v/>
      </c>
      <c r="L277" s="207"/>
      <c r="M277" s="146"/>
      <c r="N277" s="156"/>
      <c r="O277" s="208"/>
      <c r="P277" s="208"/>
      <c r="Q277" s="208"/>
      <c r="R277" s="156"/>
    </row>
    <row r="278" spans="1:18" x14ac:dyDescent="0.25">
      <c r="A278" s="134" t="str">
        <f t="shared" si="54"/>
        <v/>
      </c>
      <c r="B278" s="135" t="str">
        <f t="shared" si="55"/>
        <v/>
      </c>
      <c r="C278" s="136" t="str">
        <f t="shared" si="56"/>
        <v/>
      </c>
      <c r="D278" s="137" t="str">
        <f t="shared" si="57"/>
        <v/>
      </c>
      <c r="E278" s="137" t="str">
        <f t="shared" si="58"/>
        <v/>
      </c>
      <c r="F278" s="137" t="str">
        <f t="shared" si="52"/>
        <v/>
      </c>
      <c r="G278" s="136" t="str">
        <f t="shared" si="53"/>
        <v/>
      </c>
      <c r="L278" s="207"/>
      <c r="M278" s="146"/>
      <c r="N278" s="156"/>
      <c r="O278" s="208"/>
      <c r="P278" s="208"/>
      <c r="Q278" s="208"/>
      <c r="R278" s="156"/>
    </row>
    <row r="279" spans="1:18" x14ac:dyDescent="0.25">
      <c r="A279" s="134" t="str">
        <f t="shared" si="54"/>
        <v/>
      </c>
      <c r="B279" s="135" t="str">
        <f t="shared" si="55"/>
        <v/>
      </c>
      <c r="C279" s="136" t="str">
        <f t="shared" si="56"/>
        <v/>
      </c>
      <c r="D279" s="137" t="str">
        <f t="shared" si="57"/>
        <v/>
      </c>
      <c r="E279" s="137" t="str">
        <f t="shared" si="58"/>
        <v/>
      </c>
      <c r="F279" s="137" t="str">
        <f t="shared" si="52"/>
        <v/>
      </c>
      <c r="G279" s="136" t="str">
        <f t="shared" si="53"/>
        <v/>
      </c>
      <c r="L279" s="207"/>
      <c r="M279" s="146"/>
      <c r="N279" s="156"/>
      <c r="O279" s="208"/>
      <c r="P279" s="208"/>
      <c r="Q279" s="208"/>
      <c r="R279" s="156"/>
    </row>
    <row r="280" spans="1:18" x14ac:dyDescent="0.25">
      <c r="A280" s="134" t="str">
        <f t="shared" si="54"/>
        <v/>
      </c>
      <c r="B280" s="135" t="str">
        <f t="shared" si="55"/>
        <v/>
      </c>
      <c r="C280" s="136" t="str">
        <f t="shared" si="56"/>
        <v/>
      </c>
      <c r="D280" s="137" t="str">
        <f t="shared" si="57"/>
        <v/>
      </c>
      <c r="E280" s="137" t="str">
        <f t="shared" si="58"/>
        <v/>
      </c>
      <c r="F280" s="137" t="str">
        <f t="shared" si="52"/>
        <v/>
      </c>
      <c r="G280" s="136" t="str">
        <f t="shared" si="53"/>
        <v/>
      </c>
      <c r="L280" s="207"/>
      <c r="M280" s="146"/>
      <c r="N280" s="156"/>
      <c r="O280" s="208"/>
      <c r="P280" s="208"/>
      <c r="Q280" s="208"/>
      <c r="R280" s="156"/>
    </row>
    <row r="281" spans="1:18" x14ac:dyDescent="0.25">
      <c r="A281" s="134" t="str">
        <f t="shared" si="54"/>
        <v/>
      </c>
      <c r="B281" s="135" t="str">
        <f t="shared" si="55"/>
        <v/>
      </c>
      <c r="C281" s="136" t="str">
        <f t="shared" si="56"/>
        <v/>
      </c>
      <c r="D281" s="137" t="str">
        <f t="shared" si="57"/>
        <v/>
      </c>
      <c r="E281" s="137" t="str">
        <f t="shared" si="58"/>
        <v/>
      </c>
      <c r="F281" s="137" t="str">
        <f t="shared" si="52"/>
        <v/>
      </c>
      <c r="G281" s="136" t="str">
        <f t="shared" si="53"/>
        <v/>
      </c>
      <c r="L281" s="207"/>
      <c r="M281" s="146"/>
      <c r="N281" s="156"/>
      <c r="O281" s="208"/>
      <c r="P281" s="208"/>
      <c r="Q281" s="208"/>
      <c r="R281" s="156"/>
    </row>
    <row r="282" spans="1:18" x14ac:dyDescent="0.25">
      <c r="A282" s="134" t="str">
        <f t="shared" si="54"/>
        <v/>
      </c>
      <c r="B282" s="135" t="str">
        <f t="shared" si="55"/>
        <v/>
      </c>
      <c r="C282" s="136" t="str">
        <f t="shared" si="56"/>
        <v/>
      </c>
      <c r="D282" s="137" t="str">
        <f t="shared" si="57"/>
        <v/>
      </c>
      <c r="E282" s="137" t="str">
        <f t="shared" si="58"/>
        <v/>
      </c>
      <c r="F282" s="137" t="str">
        <f t="shared" si="52"/>
        <v/>
      </c>
      <c r="G282" s="136" t="str">
        <f t="shared" si="53"/>
        <v/>
      </c>
      <c r="L282" s="207"/>
      <c r="M282" s="146"/>
      <c r="N282" s="156"/>
      <c r="O282" s="208"/>
      <c r="P282" s="208"/>
      <c r="Q282" s="208"/>
      <c r="R282" s="156"/>
    </row>
    <row r="283" spans="1:18" x14ac:dyDescent="0.25">
      <c r="A283" s="134" t="str">
        <f t="shared" si="54"/>
        <v/>
      </c>
      <c r="B283" s="135" t="str">
        <f t="shared" si="55"/>
        <v/>
      </c>
      <c r="C283" s="136" t="str">
        <f t="shared" si="56"/>
        <v/>
      </c>
      <c r="D283" s="137" t="str">
        <f t="shared" si="57"/>
        <v/>
      </c>
      <c r="E283" s="137" t="str">
        <f t="shared" si="58"/>
        <v/>
      </c>
      <c r="F283" s="137" t="str">
        <f t="shared" si="52"/>
        <v/>
      </c>
      <c r="G283" s="136" t="str">
        <f t="shared" si="53"/>
        <v/>
      </c>
      <c r="L283" s="207"/>
      <c r="M283" s="146"/>
      <c r="N283" s="156"/>
      <c r="O283" s="208"/>
      <c r="P283" s="208"/>
      <c r="Q283" s="208"/>
      <c r="R283" s="156"/>
    </row>
    <row r="284" spans="1:18" x14ac:dyDescent="0.25">
      <c r="A284" s="134" t="str">
        <f t="shared" si="54"/>
        <v/>
      </c>
      <c r="B284" s="135" t="str">
        <f t="shared" si="55"/>
        <v/>
      </c>
      <c r="C284" s="136" t="str">
        <f t="shared" si="56"/>
        <v/>
      </c>
      <c r="D284" s="137" t="str">
        <f t="shared" si="57"/>
        <v/>
      </c>
      <c r="E284" s="137" t="str">
        <f t="shared" si="58"/>
        <v/>
      </c>
      <c r="F284" s="137" t="str">
        <f t="shared" si="52"/>
        <v/>
      </c>
      <c r="G284" s="136" t="str">
        <f t="shared" si="53"/>
        <v/>
      </c>
      <c r="L284" s="207"/>
      <c r="M284" s="146"/>
      <c r="N284" s="156"/>
      <c r="O284" s="208"/>
      <c r="P284" s="208"/>
      <c r="Q284" s="208"/>
      <c r="R284" s="156"/>
    </row>
    <row r="285" spans="1:18" x14ac:dyDescent="0.25">
      <c r="A285" s="134" t="str">
        <f t="shared" si="54"/>
        <v/>
      </c>
      <c r="B285" s="135" t="str">
        <f t="shared" si="55"/>
        <v/>
      </c>
      <c r="C285" s="136" t="str">
        <f t="shared" si="56"/>
        <v/>
      </c>
      <c r="D285" s="137" t="str">
        <f t="shared" si="57"/>
        <v/>
      </c>
      <c r="E285" s="137" t="str">
        <f t="shared" si="58"/>
        <v/>
      </c>
      <c r="F285" s="137" t="str">
        <f t="shared" si="52"/>
        <v/>
      </c>
      <c r="G285" s="136" t="str">
        <f t="shared" si="53"/>
        <v/>
      </c>
      <c r="L285" s="207"/>
      <c r="M285" s="146"/>
      <c r="N285" s="156"/>
      <c r="O285" s="208"/>
      <c r="P285" s="208"/>
      <c r="Q285" s="208"/>
      <c r="R285" s="156"/>
    </row>
    <row r="286" spans="1:18" x14ac:dyDescent="0.25">
      <c r="A286" s="134" t="str">
        <f t="shared" si="54"/>
        <v/>
      </c>
      <c r="B286" s="135" t="str">
        <f t="shared" si="55"/>
        <v/>
      </c>
      <c r="C286" s="136" t="str">
        <f t="shared" si="56"/>
        <v/>
      </c>
      <c r="D286" s="137" t="str">
        <f t="shared" si="57"/>
        <v/>
      </c>
      <c r="E286" s="137" t="str">
        <f t="shared" si="58"/>
        <v/>
      </c>
      <c r="F286" s="137" t="str">
        <f t="shared" si="52"/>
        <v/>
      </c>
      <c r="G286" s="136" t="str">
        <f t="shared" si="53"/>
        <v/>
      </c>
      <c r="L286" s="207"/>
      <c r="M286" s="146"/>
      <c r="N286" s="156"/>
      <c r="O286" s="208"/>
      <c r="P286" s="208"/>
      <c r="Q286" s="208"/>
      <c r="R286" s="156"/>
    </row>
    <row r="287" spans="1:18" x14ac:dyDescent="0.25">
      <c r="A287" s="134" t="str">
        <f t="shared" si="54"/>
        <v/>
      </c>
      <c r="B287" s="135" t="str">
        <f t="shared" si="55"/>
        <v/>
      </c>
      <c r="C287" s="136" t="str">
        <f t="shared" si="56"/>
        <v/>
      </c>
      <c r="D287" s="137" t="str">
        <f t="shared" si="57"/>
        <v/>
      </c>
      <c r="E287" s="137" t="str">
        <f t="shared" si="58"/>
        <v/>
      </c>
      <c r="F287" s="137" t="str">
        <f t="shared" si="52"/>
        <v/>
      </c>
      <c r="G287" s="136" t="str">
        <f t="shared" si="53"/>
        <v/>
      </c>
      <c r="L287" s="207"/>
      <c r="M287" s="146"/>
      <c r="N287" s="156"/>
      <c r="O287" s="208"/>
      <c r="P287" s="208"/>
      <c r="Q287" s="208"/>
      <c r="R287" s="156"/>
    </row>
    <row r="288" spans="1:18" x14ac:dyDescent="0.25">
      <c r="A288" s="134" t="str">
        <f t="shared" si="54"/>
        <v/>
      </c>
      <c r="B288" s="135" t="str">
        <f t="shared" si="55"/>
        <v/>
      </c>
      <c r="C288" s="136" t="str">
        <f t="shared" si="56"/>
        <v/>
      </c>
      <c r="D288" s="137" t="str">
        <f t="shared" si="57"/>
        <v/>
      </c>
      <c r="E288" s="137" t="str">
        <f t="shared" si="58"/>
        <v/>
      </c>
      <c r="F288" s="137" t="str">
        <f t="shared" si="52"/>
        <v/>
      </c>
      <c r="G288" s="136" t="str">
        <f t="shared" si="53"/>
        <v/>
      </c>
      <c r="L288" s="207"/>
      <c r="M288" s="146"/>
      <c r="N288" s="156"/>
      <c r="O288" s="208"/>
      <c r="P288" s="208"/>
      <c r="Q288" s="208"/>
      <c r="R288" s="156"/>
    </row>
    <row r="289" spans="1:18" x14ac:dyDescent="0.25">
      <c r="A289" s="134" t="str">
        <f t="shared" si="54"/>
        <v/>
      </c>
      <c r="B289" s="135" t="str">
        <f t="shared" si="55"/>
        <v/>
      </c>
      <c r="C289" s="136" t="str">
        <f t="shared" si="56"/>
        <v/>
      </c>
      <c r="D289" s="137" t="str">
        <f t="shared" si="57"/>
        <v/>
      </c>
      <c r="E289" s="137" t="str">
        <f t="shared" si="58"/>
        <v/>
      </c>
      <c r="F289" s="137" t="str">
        <f t="shared" si="52"/>
        <v/>
      </c>
      <c r="G289" s="136" t="str">
        <f t="shared" si="53"/>
        <v/>
      </c>
      <c r="L289" s="207"/>
      <c r="M289" s="146"/>
      <c r="N289" s="156"/>
      <c r="O289" s="208"/>
      <c r="P289" s="208"/>
      <c r="Q289" s="208"/>
      <c r="R289" s="156"/>
    </row>
    <row r="290" spans="1:18" x14ac:dyDescent="0.25">
      <c r="A290" s="134" t="str">
        <f t="shared" si="54"/>
        <v/>
      </c>
      <c r="B290" s="135" t="str">
        <f t="shared" si="55"/>
        <v/>
      </c>
      <c r="C290" s="136" t="str">
        <f t="shared" si="56"/>
        <v/>
      </c>
      <c r="D290" s="137" t="str">
        <f t="shared" si="57"/>
        <v/>
      </c>
      <c r="E290" s="137" t="str">
        <f t="shared" si="58"/>
        <v/>
      </c>
      <c r="F290" s="137" t="str">
        <f t="shared" si="52"/>
        <v/>
      </c>
      <c r="G290" s="136" t="str">
        <f t="shared" si="53"/>
        <v/>
      </c>
      <c r="L290" s="207"/>
      <c r="M290" s="146"/>
      <c r="N290" s="156"/>
      <c r="O290" s="208"/>
      <c r="P290" s="208"/>
      <c r="Q290" s="208"/>
      <c r="R290" s="156"/>
    </row>
    <row r="291" spans="1:18" x14ac:dyDescent="0.25">
      <c r="A291" s="134" t="str">
        <f t="shared" si="54"/>
        <v/>
      </c>
      <c r="B291" s="135" t="str">
        <f t="shared" si="55"/>
        <v/>
      </c>
      <c r="C291" s="136" t="str">
        <f t="shared" si="56"/>
        <v/>
      </c>
      <c r="D291" s="137" t="str">
        <f t="shared" si="57"/>
        <v/>
      </c>
      <c r="E291" s="137" t="str">
        <f t="shared" si="58"/>
        <v/>
      </c>
      <c r="F291" s="137" t="str">
        <f t="shared" si="52"/>
        <v/>
      </c>
      <c r="G291" s="136" t="str">
        <f t="shared" si="53"/>
        <v/>
      </c>
      <c r="L291" s="207"/>
      <c r="M291" s="146"/>
      <c r="N291" s="156"/>
      <c r="O291" s="208"/>
      <c r="P291" s="208"/>
      <c r="Q291" s="208"/>
      <c r="R291" s="156"/>
    </row>
    <row r="292" spans="1:18" x14ac:dyDescent="0.25">
      <c r="A292" s="134" t="str">
        <f t="shared" si="54"/>
        <v/>
      </c>
      <c r="B292" s="135" t="str">
        <f t="shared" si="55"/>
        <v/>
      </c>
      <c r="C292" s="136" t="str">
        <f t="shared" si="56"/>
        <v/>
      </c>
      <c r="D292" s="137" t="str">
        <f t="shared" si="57"/>
        <v/>
      </c>
      <c r="E292" s="137" t="str">
        <f t="shared" si="58"/>
        <v/>
      </c>
      <c r="F292" s="137" t="str">
        <f t="shared" si="52"/>
        <v/>
      </c>
      <c r="G292" s="136" t="str">
        <f t="shared" si="53"/>
        <v/>
      </c>
      <c r="L292" s="207"/>
      <c r="M292" s="146"/>
      <c r="N292" s="156"/>
      <c r="O292" s="208"/>
      <c r="P292" s="208"/>
      <c r="Q292" s="208"/>
      <c r="R292" s="156"/>
    </row>
    <row r="293" spans="1:18" x14ac:dyDescent="0.25">
      <c r="A293" s="134" t="str">
        <f t="shared" si="54"/>
        <v/>
      </c>
      <c r="B293" s="135" t="str">
        <f t="shared" si="55"/>
        <v/>
      </c>
      <c r="C293" s="136" t="str">
        <f t="shared" si="56"/>
        <v/>
      </c>
      <c r="D293" s="137" t="str">
        <f t="shared" si="57"/>
        <v/>
      </c>
      <c r="E293" s="137" t="str">
        <f t="shared" si="58"/>
        <v/>
      </c>
      <c r="F293" s="137" t="str">
        <f t="shared" si="52"/>
        <v/>
      </c>
      <c r="G293" s="136" t="str">
        <f t="shared" si="53"/>
        <v/>
      </c>
      <c r="L293" s="207"/>
      <c r="M293" s="146"/>
      <c r="N293" s="156"/>
      <c r="O293" s="208"/>
      <c r="P293" s="208"/>
      <c r="Q293" s="208"/>
      <c r="R293" s="156"/>
    </row>
    <row r="294" spans="1:18" x14ac:dyDescent="0.25">
      <c r="A294" s="134" t="str">
        <f t="shared" si="54"/>
        <v/>
      </c>
      <c r="B294" s="135" t="str">
        <f t="shared" si="55"/>
        <v/>
      </c>
      <c r="C294" s="136" t="str">
        <f t="shared" si="56"/>
        <v/>
      </c>
      <c r="D294" s="137" t="str">
        <f t="shared" si="57"/>
        <v/>
      </c>
      <c r="E294" s="137" t="str">
        <f t="shared" si="58"/>
        <v/>
      </c>
      <c r="F294" s="137" t="str">
        <f t="shared" si="52"/>
        <v/>
      </c>
      <c r="G294" s="136" t="str">
        <f t="shared" si="53"/>
        <v/>
      </c>
      <c r="L294" s="207"/>
      <c r="M294" s="146"/>
      <c r="N294" s="156"/>
      <c r="O294" s="208"/>
      <c r="P294" s="208"/>
      <c r="Q294" s="208"/>
      <c r="R294" s="156"/>
    </row>
    <row r="295" spans="1:18" x14ac:dyDescent="0.25">
      <c r="A295" s="134" t="str">
        <f t="shared" si="54"/>
        <v/>
      </c>
      <c r="B295" s="135" t="str">
        <f t="shared" si="55"/>
        <v/>
      </c>
      <c r="C295" s="136" t="str">
        <f t="shared" si="56"/>
        <v/>
      </c>
      <c r="D295" s="137" t="str">
        <f t="shared" si="57"/>
        <v/>
      </c>
      <c r="E295" s="137" t="str">
        <f t="shared" si="58"/>
        <v/>
      </c>
      <c r="F295" s="137" t="str">
        <f t="shared" si="52"/>
        <v/>
      </c>
      <c r="G295" s="136" t="str">
        <f t="shared" si="53"/>
        <v/>
      </c>
      <c r="L295" s="207"/>
      <c r="M295" s="146"/>
      <c r="N295" s="156"/>
      <c r="O295" s="208"/>
      <c r="P295" s="208"/>
      <c r="Q295" s="208"/>
      <c r="R295" s="156"/>
    </row>
    <row r="296" spans="1:18" x14ac:dyDescent="0.25">
      <c r="A296" s="134" t="str">
        <f t="shared" si="54"/>
        <v/>
      </c>
      <c r="B296" s="135" t="str">
        <f t="shared" si="55"/>
        <v/>
      </c>
      <c r="C296" s="136" t="str">
        <f t="shared" si="56"/>
        <v/>
      </c>
      <c r="D296" s="137" t="str">
        <f t="shared" si="57"/>
        <v/>
      </c>
      <c r="E296" s="137" t="str">
        <f t="shared" si="58"/>
        <v/>
      </c>
      <c r="F296" s="137" t="str">
        <f t="shared" si="52"/>
        <v/>
      </c>
      <c r="G296" s="136" t="str">
        <f t="shared" si="53"/>
        <v/>
      </c>
      <c r="L296" s="207"/>
      <c r="M296" s="146"/>
      <c r="N296" s="156"/>
      <c r="O296" s="208"/>
      <c r="P296" s="208"/>
      <c r="Q296" s="208"/>
      <c r="R296" s="156"/>
    </row>
    <row r="297" spans="1:18" x14ac:dyDescent="0.25">
      <c r="A297" s="134" t="str">
        <f t="shared" si="54"/>
        <v/>
      </c>
      <c r="B297" s="135" t="str">
        <f t="shared" si="55"/>
        <v/>
      </c>
      <c r="C297" s="136" t="str">
        <f t="shared" si="56"/>
        <v/>
      </c>
      <c r="D297" s="137" t="str">
        <f t="shared" si="57"/>
        <v/>
      </c>
      <c r="E297" s="137" t="str">
        <f t="shared" si="58"/>
        <v/>
      </c>
      <c r="F297" s="137" t="str">
        <f t="shared" si="52"/>
        <v/>
      </c>
      <c r="G297" s="136" t="str">
        <f t="shared" si="53"/>
        <v/>
      </c>
      <c r="L297" s="207"/>
      <c r="M297" s="146"/>
      <c r="N297" s="156"/>
      <c r="O297" s="208"/>
      <c r="P297" s="208"/>
      <c r="Q297" s="208"/>
      <c r="R297" s="156"/>
    </row>
    <row r="298" spans="1:18" x14ac:dyDescent="0.25">
      <c r="A298" s="134" t="str">
        <f t="shared" si="54"/>
        <v/>
      </c>
      <c r="B298" s="135" t="str">
        <f t="shared" si="55"/>
        <v/>
      </c>
      <c r="C298" s="136" t="str">
        <f t="shared" si="56"/>
        <v/>
      </c>
      <c r="D298" s="137" t="str">
        <f t="shared" si="57"/>
        <v/>
      </c>
      <c r="E298" s="137" t="str">
        <f t="shared" si="58"/>
        <v/>
      </c>
      <c r="F298" s="137" t="str">
        <f t="shared" si="52"/>
        <v/>
      </c>
      <c r="G298" s="136" t="str">
        <f t="shared" si="53"/>
        <v/>
      </c>
      <c r="L298" s="207"/>
      <c r="M298" s="146"/>
      <c r="N298" s="156"/>
      <c r="O298" s="208"/>
      <c r="P298" s="208"/>
      <c r="Q298" s="208"/>
      <c r="R298" s="156"/>
    </row>
    <row r="299" spans="1:18" x14ac:dyDescent="0.25">
      <c r="A299" s="134" t="str">
        <f t="shared" si="54"/>
        <v/>
      </c>
      <c r="B299" s="135" t="str">
        <f t="shared" si="55"/>
        <v/>
      </c>
      <c r="C299" s="136" t="str">
        <f t="shared" si="56"/>
        <v/>
      </c>
      <c r="D299" s="137" t="str">
        <f t="shared" si="57"/>
        <v/>
      </c>
      <c r="E299" s="137" t="str">
        <f t="shared" si="58"/>
        <v/>
      </c>
      <c r="F299" s="137" t="str">
        <f t="shared" si="52"/>
        <v/>
      </c>
      <c r="G299" s="136" t="str">
        <f t="shared" si="53"/>
        <v/>
      </c>
      <c r="L299" s="207"/>
      <c r="M299" s="146"/>
      <c r="N299" s="156"/>
      <c r="O299" s="208"/>
      <c r="P299" s="208"/>
      <c r="Q299" s="208"/>
      <c r="R299" s="156"/>
    </row>
    <row r="300" spans="1:18" x14ac:dyDescent="0.25">
      <c r="A300" s="134" t="str">
        <f t="shared" si="54"/>
        <v/>
      </c>
      <c r="B300" s="135" t="str">
        <f t="shared" si="55"/>
        <v/>
      </c>
      <c r="C300" s="136" t="str">
        <f t="shared" si="56"/>
        <v/>
      </c>
      <c r="D300" s="137" t="str">
        <f t="shared" si="57"/>
        <v/>
      </c>
      <c r="E300" s="137" t="str">
        <f t="shared" si="58"/>
        <v/>
      </c>
      <c r="F300" s="137" t="str">
        <f t="shared" si="52"/>
        <v/>
      </c>
      <c r="G300" s="136" t="str">
        <f t="shared" si="53"/>
        <v/>
      </c>
      <c r="L300" s="207"/>
      <c r="M300" s="146"/>
      <c r="N300" s="156"/>
      <c r="O300" s="208"/>
      <c r="P300" s="208"/>
      <c r="Q300" s="208"/>
      <c r="R300" s="156"/>
    </row>
    <row r="301" spans="1:18" x14ac:dyDescent="0.25">
      <c r="A301" s="134" t="str">
        <f t="shared" si="54"/>
        <v/>
      </c>
      <c r="B301" s="135" t="str">
        <f t="shared" si="55"/>
        <v/>
      </c>
      <c r="C301" s="136" t="str">
        <f t="shared" si="56"/>
        <v/>
      </c>
      <c r="D301" s="137" t="str">
        <f t="shared" si="57"/>
        <v/>
      </c>
      <c r="E301" s="137" t="str">
        <f t="shared" si="58"/>
        <v/>
      </c>
      <c r="F301" s="137" t="str">
        <f t="shared" si="52"/>
        <v/>
      </c>
      <c r="G301" s="136" t="str">
        <f t="shared" si="53"/>
        <v/>
      </c>
      <c r="L301" s="207"/>
      <c r="M301" s="146"/>
      <c r="N301" s="156"/>
      <c r="O301" s="208"/>
      <c r="P301" s="208"/>
      <c r="Q301" s="208"/>
      <c r="R301" s="156"/>
    </row>
    <row r="302" spans="1:18" x14ac:dyDescent="0.25">
      <c r="A302" s="134" t="str">
        <f t="shared" si="54"/>
        <v/>
      </c>
      <c r="B302" s="135" t="str">
        <f t="shared" si="55"/>
        <v/>
      </c>
      <c r="C302" s="136" t="str">
        <f t="shared" si="56"/>
        <v/>
      </c>
      <c r="D302" s="137" t="str">
        <f t="shared" si="57"/>
        <v/>
      </c>
      <c r="E302" s="137" t="str">
        <f t="shared" si="58"/>
        <v/>
      </c>
      <c r="F302" s="137" t="str">
        <f t="shared" si="52"/>
        <v/>
      </c>
      <c r="G302" s="136" t="str">
        <f t="shared" si="53"/>
        <v/>
      </c>
      <c r="L302" s="207"/>
      <c r="M302" s="146"/>
      <c r="N302" s="156"/>
      <c r="O302" s="208"/>
      <c r="P302" s="208"/>
      <c r="Q302" s="208"/>
      <c r="R302" s="156"/>
    </row>
    <row r="303" spans="1:18" x14ac:dyDescent="0.25">
      <c r="A303" s="134" t="str">
        <f t="shared" si="54"/>
        <v/>
      </c>
      <c r="B303" s="135" t="str">
        <f t="shared" si="55"/>
        <v/>
      </c>
      <c r="C303" s="136" t="str">
        <f t="shared" si="56"/>
        <v/>
      </c>
      <c r="D303" s="137" t="str">
        <f t="shared" si="57"/>
        <v/>
      </c>
      <c r="E303" s="137" t="str">
        <f t="shared" si="58"/>
        <v/>
      </c>
      <c r="F303" s="137" t="str">
        <f t="shared" si="52"/>
        <v/>
      </c>
      <c r="G303" s="136" t="str">
        <f t="shared" si="53"/>
        <v/>
      </c>
      <c r="L303" s="207"/>
      <c r="M303" s="146"/>
      <c r="N303" s="156"/>
      <c r="O303" s="208"/>
      <c r="P303" s="208"/>
      <c r="Q303" s="208"/>
      <c r="R303" s="156"/>
    </row>
    <row r="304" spans="1:18" x14ac:dyDescent="0.25">
      <c r="A304" s="134" t="str">
        <f t="shared" si="54"/>
        <v/>
      </c>
      <c r="B304" s="135" t="str">
        <f t="shared" si="55"/>
        <v/>
      </c>
      <c r="C304" s="136" t="str">
        <f t="shared" si="56"/>
        <v/>
      </c>
      <c r="D304" s="137" t="str">
        <f t="shared" si="57"/>
        <v/>
      </c>
      <c r="E304" s="137" t="str">
        <f t="shared" si="58"/>
        <v/>
      </c>
      <c r="F304" s="137" t="str">
        <f t="shared" si="52"/>
        <v/>
      </c>
      <c r="G304" s="136" t="str">
        <f t="shared" si="53"/>
        <v/>
      </c>
      <c r="L304" s="207"/>
      <c r="M304" s="146"/>
      <c r="N304" s="156"/>
      <c r="O304" s="208"/>
      <c r="P304" s="208"/>
      <c r="Q304" s="208"/>
      <c r="R304" s="156"/>
    </row>
    <row r="305" spans="1:18" x14ac:dyDescent="0.25">
      <c r="A305" s="134" t="str">
        <f t="shared" si="54"/>
        <v/>
      </c>
      <c r="B305" s="135" t="str">
        <f t="shared" si="55"/>
        <v/>
      </c>
      <c r="C305" s="136" t="str">
        <f t="shared" si="56"/>
        <v/>
      </c>
      <c r="D305" s="137" t="str">
        <f t="shared" si="57"/>
        <v/>
      </c>
      <c r="E305" s="137" t="str">
        <f t="shared" si="58"/>
        <v/>
      </c>
      <c r="F305" s="137" t="str">
        <f t="shared" si="52"/>
        <v/>
      </c>
      <c r="G305" s="136" t="str">
        <f t="shared" si="53"/>
        <v/>
      </c>
      <c r="L305" s="207"/>
      <c r="M305" s="146"/>
      <c r="N305" s="156"/>
      <c r="O305" s="208"/>
      <c r="P305" s="208"/>
      <c r="Q305" s="208"/>
      <c r="R305" s="156"/>
    </row>
    <row r="306" spans="1:18" x14ac:dyDescent="0.25">
      <c r="A306" s="134" t="str">
        <f t="shared" si="54"/>
        <v/>
      </c>
      <c r="B306" s="135" t="str">
        <f t="shared" si="55"/>
        <v/>
      </c>
      <c r="C306" s="136" t="str">
        <f t="shared" si="56"/>
        <v/>
      </c>
      <c r="D306" s="137" t="str">
        <f t="shared" si="57"/>
        <v/>
      </c>
      <c r="E306" s="137" t="str">
        <f t="shared" si="58"/>
        <v/>
      </c>
      <c r="F306" s="137" t="str">
        <f t="shared" si="52"/>
        <v/>
      </c>
      <c r="G306" s="136" t="str">
        <f t="shared" si="53"/>
        <v/>
      </c>
      <c r="L306" s="207"/>
      <c r="M306" s="146"/>
      <c r="N306" s="156"/>
      <c r="O306" s="208"/>
      <c r="P306" s="208"/>
      <c r="Q306" s="208"/>
      <c r="R306" s="156"/>
    </row>
    <row r="307" spans="1:18" x14ac:dyDescent="0.25">
      <c r="A307" s="134" t="str">
        <f t="shared" si="54"/>
        <v/>
      </c>
      <c r="B307" s="135" t="str">
        <f t="shared" si="55"/>
        <v/>
      </c>
      <c r="C307" s="136" t="str">
        <f t="shared" si="56"/>
        <v/>
      </c>
      <c r="D307" s="137" t="str">
        <f t="shared" si="57"/>
        <v/>
      </c>
      <c r="E307" s="137" t="str">
        <f t="shared" si="58"/>
        <v/>
      </c>
      <c r="F307" s="137" t="str">
        <f t="shared" si="52"/>
        <v/>
      </c>
      <c r="G307" s="136" t="str">
        <f t="shared" si="53"/>
        <v/>
      </c>
      <c r="L307" s="207"/>
      <c r="M307" s="146"/>
      <c r="N307" s="156"/>
      <c r="O307" s="208"/>
      <c r="P307" s="208"/>
      <c r="Q307" s="208"/>
      <c r="R307" s="156"/>
    </row>
    <row r="308" spans="1:18" x14ac:dyDescent="0.25">
      <c r="A308" s="134" t="str">
        <f t="shared" si="54"/>
        <v/>
      </c>
      <c r="B308" s="135" t="str">
        <f t="shared" si="55"/>
        <v/>
      </c>
      <c r="C308" s="136" t="str">
        <f t="shared" si="56"/>
        <v/>
      </c>
      <c r="D308" s="137" t="str">
        <f t="shared" si="57"/>
        <v/>
      </c>
      <c r="E308" s="137" t="str">
        <f t="shared" si="58"/>
        <v/>
      </c>
      <c r="F308" s="137" t="str">
        <f t="shared" si="52"/>
        <v/>
      </c>
      <c r="G308" s="136" t="str">
        <f t="shared" si="53"/>
        <v/>
      </c>
      <c r="L308" s="207"/>
      <c r="M308" s="146"/>
      <c r="N308" s="156"/>
      <c r="O308" s="208"/>
      <c r="P308" s="208"/>
      <c r="Q308" s="208"/>
      <c r="R308" s="156"/>
    </row>
    <row r="309" spans="1:18" x14ac:dyDescent="0.25">
      <c r="A309" s="134" t="str">
        <f t="shared" si="54"/>
        <v/>
      </c>
      <c r="B309" s="135" t="str">
        <f t="shared" si="55"/>
        <v/>
      </c>
      <c r="C309" s="136" t="str">
        <f t="shared" si="56"/>
        <v/>
      </c>
      <c r="D309" s="137" t="str">
        <f t="shared" si="57"/>
        <v/>
      </c>
      <c r="E309" s="137" t="str">
        <f t="shared" si="58"/>
        <v/>
      </c>
      <c r="F309" s="137" t="str">
        <f t="shared" si="52"/>
        <v/>
      </c>
      <c r="G309" s="136" t="str">
        <f t="shared" si="53"/>
        <v/>
      </c>
      <c r="L309" s="207"/>
      <c r="M309" s="146"/>
      <c r="N309" s="156"/>
      <c r="O309" s="208"/>
      <c r="P309" s="208"/>
      <c r="Q309" s="208"/>
      <c r="R309" s="156"/>
    </row>
    <row r="310" spans="1:18" x14ac:dyDescent="0.25">
      <c r="A310" s="134" t="str">
        <f t="shared" si="54"/>
        <v/>
      </c>
      <c r="B310" s="135" t="str">
        <f t="shared" si="55"/>
        <v/>
      </c>
      <c r="C310" s="136" t="str">
        <f t="shared" si="56"/>
        <v/>
      </c>
      <c r="D310" s="137" t="str">
        <f t="shared" si="57"/>
        <v/>
      </c>
      <c r="E310" s="137" t="str">
        <f t="shared" si="58"/>
        <v/>
      </c>
      <c r="F310" s="137" t="str">
        <f t="shared" si="52"/>
        <v/>
      </c>
      <c r="G310" s="136" t="str">
        <f t="shared" si="53"/>
        <v/>
      </c>
      <c r="L310" s="207"/>
      <c r="M310" s="146"/>
      <c r="N310" s="156"/>
      <c r="O310" s="208"/>
      <c r="P310" s="208"/>
      <c r="Q310" s="208"/>
      <c r="R310" s="156"/>
    </row>
    <row r="311" spans="1:18" x14ac:dyDescent="0.25">
      <c r="A311" s="134" t="str">
        <f t="shared" si="54"/>
        <v/>
      </c>
      <c r="B311" s="135" t="str">
        <f t="shared" si="55"/>
        <v/>
      </c>
      <c r="C311" s="136" t="str">
        <f t="shared" si="56"/>
        <v/>
      </c>
      <c r="D311" s="137" t="str">
        <f t="shared" si="57"/>
        <v/>
      </c>
      <c r="E311" s="137" t="str">
        <f t="shared" si="58"/>
        <v/>
      </c>
      <c r="F311" s="137" t="str">
        <f t="shared" si="52"/>
        <v/>
      </c>
      <c r="G311" s="136" t="str">
        <f t="shared" si="53"/>
        <v/>
      </c>
      <c r="L311" s="207"/>
      <c r="M311" s="146"/>
      <c r="N311" s="156"/>
      <c r="O311" s="208"/>
      <c r="P311" s="208"/>
      <c r="Q311" s="208"/>
      <c r="R311" s="156"/>
    </row>
    <row r="312" spans="1:18" x14ac:dyDescent="0.25">
      <c r="A312" s="134" t="str">
        <f t="shared" si="54"/>
        <v/>
      </c>
      <c r="B312" s="135" t="str">
        <f t="shared" si="55"/>
        <v/>
      </c>
      <c r="C312" s="136" t="str">
        <f t="shared" si="56"/>
        <v/>
      </c>
      <c r="D312" s="137" t="str">
        <f t="shared" si="57"/>
        <v/>
      </c>
      <c r="E312" s="137" t="str">
        <f t="shared" si="58"/>
        <v/>
      </c>
      <c r="F312" s="137" t="str">
        <f t="shared" si="52"/>
        <v/>
      </c>
      <c r="G312" s="136" t="str">
        <f t="shared" si="53"/>
        <v/>
      </c>
      <c r="L312" s="207"/>
      <c r="M312" s="146"/>
      <c r="N312" s="156"/>
      <c r="O312" s="208"/>
      <c r="P312" s="208"/>
      <c r="Q312" s="208"/>
      <c r="R312" s="156"/>
    </row>
    <row r="313" spans="1:18" x14ac:dyDescent="0.25">
      <c r="A313" s="134" t="str">
        <f t="shared" si="54"/>
        <v/>
      </c>
      <c r="B313" s="135" t="str">
        <f t="shared" si="55"/>
        <v/>
      </c>
      <c r="C313" s="136" t="str">
        <f t="shared" si="56"/>
        <v/>
      </c>
      <c r="D313" s="137" t="str">
        <f t="shared" si="57"/>
        <v/>
      </c>
      <c r="E313" s="137" t="str">
        <f t="shared" si="58"/>
        <v/>
      </c>
      <c r="F313" s="137" t="str">
        <f t="shared" si="52"/>
        <v/>
      </c>
      <c r="G313" s="136" t="str">
        <f t="shared" si="53"/>
        <v/>
      </c>
      <c r="L313" s="207"/>
      <c r="M313" s="146"/>
      <c r="N313" s="156"/>
      <c r="O313" s="208"/>
      <c r="P313" s="208"/>
      <c r="Q313" s="208"/>
      <c r="R313" s="156"/>
    </row>
    <row r="314" spans="1:18" x14ac:dyDescent="0.25">
      <c r="A314" s="134" t="str">
        <f t="shared" si="54"/>
        <v/>
      </c>
      <c r="B314" s="135" t="str">
        <f t="shared" si="55"/>
        <v/>
      </c>
      <c r="C314" s="136" t="str">
        <f t="shared" si="56"/>
        <v/>
      </c>
      <c r="D314" s="137" t="str">
        <f t="shared" si="57"/>
        <v/>
      </c>
      <c r="E314" s="137" t="str">
        <f t="shared" si="58"/>
        <v/>
      </c>
      <c r="F314" s="137" t="str">
        <f t="shared" si="52"/>
        <v/>
      </c>
      <c r="G314" s="136" t="str">
        <f t="shared" si="53"/>
        <v/>
      </c>
      <c r="L314" s="207"/>
      <c r="M314" s="146"/>
      <c r="N314" s="156"/>
      <c r="O314" s="208"/>
      <c r="P314" s="208"/>
      <c r="Q314" s="208"/>
      <c r="R314" s="156"/>
    </row>
    <row r="315" spans="1:18" x14ac:dyDescent="0.25">
      <c r="A315" s="134" t="str">
        <f t="shared" si="54"/>
        <v/>
      </c>
      <c r="B315" s="135" t="str">
        <f t="shared" si="55"/>
        <v/>
      </c>
      <c r="C315" s="136" t="str">
        <f t="shared" si="56"/>
        <v/>
      </c>
      <c r="D315" s="137" t="str">
        <f t="shared" si="57"/>
        <v/>
      </c>
      <c r="E315" s="137" t="str">
        <f t="shared" si="58"/>
        <v/>
      </c>
      <c r="F315" s="137" t="str">
        <f t="shared" si="52"/>
        <v/>
      </c>
      <c r="G315" s="136" t="str">
        <f t="shared" si="53"/>
        <v/>
      </c>
      <c r="L315" s="207"/>
      <c r="M315" s="146"/>
      <c r="N315" s="156"/>
      <c r="O315" s="208"/>
      <c r="P315" s="208"/>
      <c r="Q315" s="208"/>
      <c r="R315" s="156"/>
    </row>
    <row r="316" spans="1:18" x14ac:dyDescent="0.25">
      <c r="A316" s="134" t="str">
        <f t="shared" si="54"/>
        <v/>
      </c>
      <c r="B316" s="135" t="str">
        <f t="shared" si="55"/>
        <v/>
      </c>
      <c r="C316" s="136" t="str">
        <f t="shared" si="56"/>
        <v/>
      </c>
      <c r="D316" s="137" t="str">
        <f t="shared" si="57"/>
        <v/>
      </c>
      <c r="E316" s="137" t="str">
        <f t="shared" si="58"/>
        <v/>
      </c>
      <c r="F316" s="137" t="str">
        <f t="shared" si="52"/>
        <v/>
      </c>
      <c r="G316" s="136" t="str">
        <f t="shared" si="53"/>
        <v/>
      </c>
      <c r="L316" s="207"/>
      <c r="M316" s="146"/>
      <c r="N316" s="156"/>
      <c r="O316" s="208"/>
      <c r="P316" s="208"/>
      <c r="Q316" s="208"/>
      <c r="R316" s="156"/>
    </row>
    <row r="317" spans="1:18" x14ac:dyDescent="0.25">
      <c r="A317" s="134" t="str">
        <f t="shared" si="54"/>
        <v/>
      </c>
      <c r="B317" s="135" t="str">
        <f t="shared" si="55"/>
        <v/>
      </c>
      <c r="C317" s="136" t="str">
        <f t="shared" si="56"/>
        <v/>
      </c>
      <c r="D317" s="137" t="str">
        <f t="shared" si="57"/>
        <v/>
      </c>
      <c r="E317" s="137" t="str">
        <f t="shared" si="58"/>
        <v/>
      </c>
      <c r="F317" s="137" t="str">
        <f t="shared" si="52"/>
        <v/>
      </c>
      <c r="G317" s="136" t="str">
        <f t="shared" si="53"/>
        <v/>
      </c>
      <c r="L317" s="207"/>
      <c r="M317" s="146"/>
      <c r="N317" s="156"/>
      <c r="O317" s="208"/>
      <c r="P317" s="208"/>
      <c r="Q317" s="208"/>
      <c r="R317" s="156"/>
    </row>
    <row r="318" spans="1:18" x14ac:dyDescent="0.25">
      <c r="A318" s="134" t="str">
        <f t="shared" si="54"/>
        <v/>
      </c>
      <c r="B318" s="135" t="str">
        <f t="shared" si="55"/>
        <v/>
      </c>
      <c r="C318" s="136" t="str">
        <f t="shared" si="56"/>
        <v/>
      </c>
      <c r="D318" s="137" t="str">
        <f t="shared" si="57"/>
        <v/>
      </c>
      <c r="E318" s="137" t="str">
        <f t="shared" si="58"/>
        <v/>
      </c>
      <c r="F318" s="137" t="str">
        <f t="shared" si="52"/>
        <v/>
      </c>
      <c r="G318" s="136" t="str">
        <f t="shared" si="53"/>
        <v/>
      </c>
      <c r="L318" s="207"/>
      <c r="M318" s="146"/>
      <c r="N318" s="156"/>
      <c r="O318" s="208"/>
      <c r="P318" s="208"/>
      <c r="Q318" s="208"/>
      <c r="R318" s="156"/>
    </row>
    <row r="319" spans="1:18" x14ac:dyDescent="0.25">
      <c r="A319" s="134" t="str">
        <f t="shared" si="54"/>
        <v/>
      </c>
      <c r="B319" s="135" t="str">
        <f t="shared" si="55"/>
        <v/>
      </c>
      <c r="C319" s="136" t="str">
        <f t="shared" si="56"/>
        <v/>
      </c>
      <c r="D319" s="137" t="str">
        <f t="shared" si="57"/>
        <v/>
      </c>
      <c r="E319" s="137" t="str">
        <f t="shared" si="58"/>
        <v/>
      </c>
      <c r="F319" s="137" t="str">
        <f t="shared" si="52"/>
        <v/>
      </c>
      <c r="G319" s="136" t="str">
        <f t="shared" si="53"/>
        <v/>
      </c>
      <c r="L319" s="207"/>
      <c r="M319" s="146"/>
      <c r="N319" s="156"/>
      <c r="O319" s="208"/>
      <c r="P319" s="208"/>
      <c r="Q319" s="208"/>
      <c r="R319" s="156"/>
    </row>
    <row r="320" spans="1:18" x14ac:dyDescent="0.25">
      <c r="A320" s="134" t="str">
        <f t="shared" si="54"/>
        <v/>
      </c>
      <c r="B320" s="135" t="str">
        <f t="shared" si="55"/>
        <v/>
      </c>
      <c r="C320" s="136" t="str">
        <f t="shared" si="56"/>
        <v/>
      </c>
      <c r="D320" s="137" t="str">
        <f t="shared" si="57"/>
        <v/>
      </c>
      <c r="E320" s="137" t="str">
        <f t="shared" si="58"/>
        <v/>
      </c>
      <c r="F320" s="137" t="str">
        <f t="shared" si="52"/>
        <v/>
      </c>
      <c r="G320" s="136" t="str">
        <f t="shared" si="53"/>
        <v/>
      </c>
      <c r="L320" s="207"/>
      <c r="M320" s="146"/>
      <c r="N320" s="156"/>
      <c r="O320" s="208"/>
      <c r="P320" s="208"/>
      <c r="Q320" s="208"/>
      <c r="R320" s="156"/>
    </row>
    <row r="321" spans="1:18" x14ac:dyDescent="0.25">
      <c r="A321" s="134" t="str">
        <f t="shared" si="54"/>
        <v/>
      </c>
      <c r="B321" s="135" t="str">
        <f t="shared" si="55"/>
        <v/>
      </c>
      <c r="C321" s="136" t="str">
        <f t="shared" si="56"/>
        <v/>
      </c>
      <c r="D321" s="137" t="str">
        <f t="shared" si="57"/>
        <v/>
      </c>
      <c r="E321" s="137" t="str">
        <f t="shared" si="58"/>
        <v/>
      </c>
      <c r="F321" s="137" t="str">
        <f t="shared" si="52"/>
        <v/>
      </c>
      <c r="G321" s="136" t="str">
        <f t="shared" si="53"/>
        <v/>
      </c>
      <c r="L321" s="207"/>
      <c r="M321" s="146"/>
      <c r="N321" s="156"/>
      <c r="O321" s="208"/>
      <c r="P321" s="208"/>
      <c r="Q321" s="208"/>
      <c r="R321" s="156"/>
    </row>
    <row r="322" spans="1:18" x14ac:dyDescent="0.25">
      <c r="A322" s="134" t="str">
        <f t="shared" si="54"/>
        <v/>
      </c>
      <c r="B322" s="135" t="str">
        <f t="shared" si="55"/>
        <v/>
      </c>
      <c r="C322" s="136" t="str">
        <f t="shared" si="56"/>
        <v/>
      </c>
      <c r="D322" s="137" t="str">
        <f t="shared" si="57"/>
        <v/>
      </c>
      <c r="E322" s="137" t="str">
        <f t="shared" si="58"/>
        <v/>
      </c>
      <c r="F322" s="137" t="str">
        <f t="shared" si="52"/>
        <v/>
      </c>
      <c r="G322" s="136" t="str">
        <f t="shared" si="53"/>
        <v/>
      </c>
      <c r="L322" s="207"/>
      <c r="M322" s="146"/>
      <c r="N322" s="156"/>
      <c r="O322" s="208"/>
      <c r="P322" s="208"/>
      <c r="Q322" s="208"/>
      <c r="R322" s="156"/>
    </row>
    <row r="323" spans="1:18" x14ac:dyDescent="0.25">
      <c r="A323" s="134" t="str">
        <f t="shared" si="54"/>
        <v/>
      </c>
      <c r="B323" s="135" t="str">
        <f t="shared" si="55"/>
        <v/>
      </c>
      <c r="C323" s="136" t="str">
        <f t="shared" si="56"/>
        <v/>
      </c>
      <c r="D323" s="137" t="str">
        <f t="shared" si="57"/>
        <v/>
      </c>
      <c r="E323" s="137" t="str">
        <f t="shared" si="58"/>
        <v/>
      </c>
      <c r="F323" s="137" t="str">
        <f t="shared" si="52"/>
        <v/>
      </c>
      <c r="G323" s="136" t="str">
        <f t="shared" si="53"/>
        <v/>
      </c>
      <c r="L323" s="207"/>
      <c r="M323" s="146"/>
      <c r="N323" s="156"/>
      <c r="O323" s="208"/>
      <c r="P323" s="208"/>
      <c r="Q323" s="208"/>
      <c r="R323" s="156"/>
    </row>
    <row r="324" spans="1:18" x14ac:dyDescent="0.25">
      <c r="A324" s="134" t="str">
        <f t="shared" si="54"/>
        <v/>
      </c>
      <c r="B324" s="135" t="str">
        <f t="shared" si="55"/>
        <v/>
      </c>
      <c r="C324" s="136" t="str">
        <f t="shared" si="56"/>
        <v/>
      </c>
      <c r="D324" s="137" t="str">
        <f t="shared" si="57"/>
        <v/>
      </c>
      <c r="E324" s="137" t="str">
        <f t="shared" si="58"/>
        <v/>
      </c>
      <c r="F324" s="137" t="str">
        <f t="shared" si="52"/>
        <v/>
      </c>
      <c r="G324" s="136" t="str">
        <f t="shared" si="53"/>
        <v/>
      </c>
      <c r="L324" s="207"/>
      <c r="M324" s="146"/>
      <c r="N324" s="156"/>
      <c r="O324" s="208"/>
      <c r="P324" s="208"/>
      <c r="Q324" s="208"/>
      <c r="R324" s="156"/>
    </row>
    <row r="325" spans="1:18" x14ac:dyDescent="0.25">
      <c r="A325" s="134" t="str">
        <f t="shared" si="54"/>
        <v/>
      </c>
      <c r="B325" s="135" t="str">
        <f t="shared" si="55"/>
        <v/>
      </c>
      <c r="C325" s="136" t="str">
        <f t="shared" si="56"/>
        <v/>
      </c>
      <c r="D325" s="137" t="str">
        <f t="shared" si="57"/>
        <v/>
      </c>
      <c r="E325" s="137" t="str">
        <f t="shared" si="58"/>
        <v/>
      </c>
      <c r="F325" s="137" t="str">
        <f t="shared" si="52"/>
        <v/>
      </c>
      <c r="G325" s="136" t="str">
        <f t="shared" si="53"/>
        <v/>
      </c>
      <c r="L325" s="207"/>
      <c r="M325" s="146"/>
      <c r="N325" s="156"/>
      <c r="O325" s="208"/>
      <c r="P325" s="208"/>
      <c r="Q325" s="208"/>
      <c r="R325" s="156"/>
    </row>
    <row r="326" spans="1:18" x14ac:dyDescent="0.25">
      <c r="A326" s="134" t="str">
        <f t="shared" si="54"/>
        <v/>
      </c>
      <c r="B326" s="135" t="str">
        <f t="shared" si="55"/>
        <v/>
      </c>
      <c r="C326" s="136" t="str">
        <f t="shared" si="56"/>
        <v/>
      </c>
      <c r="D326" s="137" t="str">
        <f t="shared" si="57"/>
        <v/>
      </c>
      <c r="E326" s="137" t="str">
        <f t="shared" si="58"/>
        <v/>
      </c>
      <c r="F326" s="137" t="str">
        <f t="shared" si="52"/>
        <v/>
      </c>
      <c r="G326" s="136" t="str">
        <f t="shared" si="53"/>
        <v/>
      </c>
      <c r="L326" s="207"/>
      <c r="M326" s="146"/>
      <c r="N326" s="156"/>
      <c r="O326" s="208"/>
      <c r="P326" s="208"/>
      <c r="Q326" s="208"/>
      <c r="R326" s="156"/>
    </row>
    <row r="327" spans="1:18" x14ac:dyDescent="0.25">
      <c r="A327" s="134" t="str">
        <f t="shared" si="54"/>
        <v/>
      </c>
      <c r="B327" s="135" t="str">
        <f t="shared" si="55"/>
        <v/>
      </c>
      <c r="C327" s="136" t="str">
        <f t="shared" si="56"/>
        <v/>
      </c>
      <c r="D327" s="137" t="str">
        <f t="shared" si="57"/>
        <v/>
      </c>
      <c r="E327" s="137" t="str">
        <f t="shared" si="58"/>
        <v/>
      </c>
      <c r="F327" s="137" t="str">
        <f t="shared" si="52"/>
        <v/>
      </c>
      <c r="G327" s="136" t="str">
        <f t="shared" si="53"/>
        <v/>
      </c>
      <c r="L327" s="207"/>
      <c r="M327" s="146"/>
      <c r="N327" s="156"/>
      <c r="O327" s="208"/>
      <c r="P327" s="208"/>
      <c r="Q327" s="208"/>
      <c r="R327" s="156"/>
    </row>
    <row r="328" spans="1:18" x14ac:dyDescent="0.25">
      <c r="A328" s="134" t="str">
        <f t="shared" si="54"/>
        <v/>
      </c>
      <c r="B328" s="135" t="str">
        <f t="shared" si="55"/>
        <v/>
      </c>
      <c r="C328" s="136" t="str">
        <f t="shared" si="56"/>
        <v/>
      </c>
      <c r="D328" s="137" t="str">
        <f t="shared" si="57"/>
        <v/>
      </c>
      <c r="E328" s="137" t="str">
        <f t="shared" si="58"/>
        <v/>
      </c>
      <c r="F328" s="137" t="str">
        <f t="shared" si="52"/>
        <v/>
      </c>
      <c r="G328" s="136" t="str">
        <f t="shared" si="53"/>
        <v/>
      </c>
      <c r="L328" s="207"/>
      <c r="M328" s="146"/>
      <c r="N328" s="156"/>
      <c r="O328" s="208"/>
      <c r="P328" s="208"/>
      <c r="Q328" s="208"/>
      <c r="R328" s="156"/>
    </row>
    <row r="329" spans="1:18" x14ac:dyDescent="0.25">
      <c r="A329" s="134" t="str">
        <f t="shared" si="54"/>
        <v/>
      </c>
      <c r="B329" s="135" t="str">
        <f t="shared" si="55"/>
        <v/>
      </c>
      <c r="C329" s="136" t="str">
        <f t="shared" si="56"/>
        <v/>
      </c>
      <c r="D329" s="137" t="str">
        <f t="shared" si="57"/>
        <v/>
      </c>
      <c r="E329" s="137" t="str">
        <f t="shared" si="58"/>
        <v/>
      </c>
      <c r="F329" s="137" t="str">
        <f t="shared" si="52"/>
        <v/>
      </c>
      <c r="G329" s="136" t="str">
        <f t="shared" si="53"/>
        <v/>
      </c>
      <c r="L329" s="207"/>
      <c r="M329" s="146"/>
      <c r="N329" s="156"/>
      <c r="O329" s="208"/>
      <c r="P329" s="208"/>
      <c r="Q329" s="208"/>
      <c r="R329" s="156"/>
    </row>
    <row r="330" spans="1:18" x14ac:dyDescent="0.25">
      <c r="A330" s="134" t="str">
        <f t="shared" si="54"/>
        <v/>
      </c>
      <c r="B330" s="135" t="str">
        <f t="shared" si="55"/>
        <v/>
      </c>
      <c r="C330" s="136" t="str">
        <f t="shared" si="56"/>
        <v/>
      </c>
      <c r="D330" s="137" t="str">
        <f t="shared" si="57"/>
        <v/>
      </c>
      <c r="E330" s="137" t="str">
        <f t="shared" si="58"/>
        <v/>
      </c>
      <c r="F330" s="137" t="str">
        <f t="shared" si="52"/>
        <v/>
      </c>
      <c r="G330" s="136" t="str">
        <f t="shared" si="53"/>
        <v/>
      </c>
      <c r="L330" s="207"/>
      <c r="M330" s="146"/>
      <c r="N330" s="156"/>
      <c r="O330" s="208"/>
      <c r="P330" s="208"/>
      <c r="Q330" s="208"/>
      <c r="R330" s="156"/>
    </row>
    <row r="331" spans="1:18" x14ac:dyDescent="0.25">
      <c r="A331" s="134" t="str">
        <f t="shared" si="54"/>
        <v/>
      </c>
      <c r="B331" s="135" t="str">
        <f t="shared" si="55"/>
        <v/>
      </c>
      <c r="C331" s="136" t="str">
        <f t="shared" si="56"/>
        <v/>
      </c>
      <c r="D331" s="137" t="str">
        <f t="shared" si="57"/>
        <v/>
      </c>
      <c r="E331" s="137" t="str">
        <f t="shared" si="58"/>
        <v/>
      </c>
      <c r="F331" s="137" t="str">
        <f t="shared" si="52"/>
        <v/>
      </c>
      <c r="G331" s="136" t="str">
        <f t="shared" si="53"/>
        <v/>
      </c>
      <c r="L331" s="207"/>
      <c r="M331" s="146"/>
      <c r="N331" s="156"/>
      <c r="O331" s="208"/>
      <c r="P331" s="208"/>
      <c r="Q331" s="208"/>
      <c r="R331" s="156"/>
    </row>
    <row r="332" spans="1:18" x14ac:dyDescent="0.25">
      <c r="A332" s="134" t="str">
        <f t="shared" si="54"/>
        <v/>
      </c>
      <c r="B332" s="135" t="str">
        <f t="shared" si="55"/>
        <v/>
      </c>
      <c r="C332" s="136" t="str">
        <f t="shared" si="56"/>
        <v/>
      </c>
      <c r="D332" s="137" t="str">
        <f t="shared" si="57"/>
        <v/>
      </c>
      <c r="E332" s="137" t="str">
        <f t="shared" si="58"/>
        <v/>
      </c>
      <c r="F332" s="137" t="str">
        <f t="shared" si="52"/>
        <v/>
      </c>
      <c r="G332" s="136" t="str">
        <f t="shared" si="53"/>
        <v/>
      </c>
      <c r="L332" s="207"/>
      <c r="M332" s="146"/>
      <c r="N332" s="156"/>
      <c r="O332" s="208"/>
      <c r="P332" s="208"/>
      <c r="Q332" s="208"/>
      <c r="R332" s="156"/>
    </row>
    <row r="333" spans="1:18" x14ac:dyDescent="0.25">
      <c r="A333" s="134" t="str">
        <f t="shared" si="54"/>
        <v/>
      </c>
      <c r="B333" s="135" t="str">
        <f t="shared" si="55"/>
        <v/>
      </c>
      <c r="C333" s="136" t="str">
        <f t="shared" si="56"/>
        <v/>
      </c>
      <c r="D333" s="137" t="str">
        <f t="shared" si="57"/>
        <v/>
      </c>
      <c r="E333" s="137" t="str">
        <f t="shared" si="58"/>
        <v/>
      </c>
      <c r="F333" s="137" t="str">
        <f t="shared" si="52"/>
        <v/>
      </c>
      <c r="G333" s="136" t="str">
        <f t="shared" si="53"/>
        <v/>
      </c>
      <c r="L333" s="207"/>
      <c r="M333" s="146"/>
      <c r="N333" s="156"/>
      <c r="O333" s="208"/>
      <c r="P333" s="208"/>
      <c r="Q333" s="208"/>
      <c r="R333" s="156"/>
    </row>
    <row r="334" spans="1:18" x14ac:dyDescent="0.25">
      <c r="A334" s="134" t="str">
        <f t="shared" si="54"/>
        <v/>
      </c>
      <c r="B334" s="135" t="str">
        <f t="shared" si="55"/>
        <v/>
      </c>
      <c r="C334" s="136" t="str">
        <f t="shared" si="56"/>
        <v/>
      </c>
      <c r="D334" s="137" t="str">
        <f t="shared" si="57"/>
        <v/>
      </c>
      <c r="E334" s="137" t="str">
        <f t="shared" si="58"/>
        <v/>
      </c>
      <c r="F334" s="137" t="str">
        <f t="shared" si="52"/>
        <v/>
      </c>
      <c r="G334" s="136" t="str">
        <f t="shared" si="53"/>
        <v/>
      </c>
      <c r="L334" s="207"/>
      <c r="M334" s="146"/>
      <c r="N334" s="156"/>
      <c r="O334" s="208"/>
      <c r="P334" s="208"/>
      <c r="Q334" s="208"/>
      <c r="R334" s="156"/>
    </row>
    <row r="335" spans="1:18" x14ac:dyDescent="0.25">
      <c r="A335" s="134" t="str">
        <f t="shared" si="54"/>
        <v/>
      </c>
      <c r="B335" s="135" t="str">
        <f t="shared" si="55"/>
        <v/>
      </c>
      <c r="C335" s="136" t="str">
        <f t="shared" si="56"/>
        <v/>
      </c>
      <c r="D335" s="137" t="str">
        <f t="shared" si="57"/>
        <v/>
      </c>
      <c r="E335" s="137" t="str">
        <f t="shared" si="58"/>
        <v/>
      </c>
      <c r="F335" s="137" t="str">
        <f t="shared" ref="F335:F398" si="59">IF(B335="","",SUM(D335:E335))</f>
        <v/>
      </c>
      <c r="G335" s="136" t="str">
        <f t="shared" ref="G335:G398" si="60">IF(B335="","",SUM(C335)-SUM(E335))</f>
        <v/>
      </c>
      <c r="L335" s="207"/>
      <c r="M335" s="146"/>
      <c r="N335" s="156"/>
      <c r="O335" s="208"/>
      <c r="P335" s="208"/>
      <c r="Q335" s="208"/>
      <c r="R335" s="156"/>
    </row>
    <row r="336" spans="1:18" x14ac:dyDescent="0.25">
      <c r="A336" s="134" t="str">
        <f t="shared" ref="A336:A399" si="61">IF(B336="","",EDATE(A335,1))</f>
        <v/>
      </c>
      <c r="B336" s="135" t="str">
        <f t="shared" ref="B336:B399" si="62">IF(B335="","",IF(SUM(B335)+1&lt;=$E$7,SUM(B335)+1,""))</f>
        <v/>
      </c>
      <c r="C336" s="136" t="str">
        <f t="shared" ref="C336:C399" si="63">IF(B336="","",G335)</f>
        <v/>
      </c>
      <c r="D336" s="137" t="str">
        <f t="shared" ref="D336:D399" si="64">IF(B336="","",IPMT($E$10/12,B336,$E$7,-$E$8,$E$9,0))</f>
        <v/>
      </c>
      <c r="E336" s="137" t="str">
        <f t="shared" ref="E336:E399" si="65">IF(B336="","",PPMT($E$10/12,B336,$E$7,-$E$8,$E$9,0))</f>
        <v/>
      </c>
      <c r="F336" s="137" t="str">
        <f t="shared" si="59"/>
        <v/>
      </c>
      <c r="G336" s="136" t="str">
        <f t="shared" si="60"/>
        <v/>
      </c>
      <c r="L336" s="207"/>
      <c r="M336" s="146"/>
      <c r="N336" s="156"/>
      <c r="O336" s="208"/>
      <c r="P336" s="208"/>
      <c r="Q336" s="208"/>
      <c r="R336" s="156"/>
    </row>
    <row r="337" spans="1:18" x14ac:dyDescent="0.25">
      <c r="A337" s="134" t="str">
        <f t="shared" si="61"/>
        <v/>
      </c>
      <c r="B337" s="135" t="str">
        <f t="shared" si="62"/>
        <v/>
      </c>
      <c r="C337" s="136" t="str">
        <f t="shared" si="63"/>
        <v/>
      </c>
      <c r="D337" s="137" t="str">
        <f t="shared" si="64"/>
        <v/>
      </c>
      <c r="E337" s="137" t="str">
        <f t="shared" si="65"/>
        <v/>
      </c>
      <c r="F337" s="137" t="str">
        <f t="shared" si="59"/>
        <v/>
      </c>
      <c r="G337" s="136" t="str">
        <f t="shared" si="60"/>
        <v/>
      </c>
      <c r="L337" s="207"/>
      <c r="M337" s="146"/>
      <c r="N337" s="156"/>
      <c r="O337" s="208"/>
      <c r="P337" s="208"/>
      <c r="Q337" s="208"/>
      <c r="R337" s="156"/>
    </row>
    <row r="338" spans="1:18" x14ac:dyDescent="0.25">
      <c r="A338" s="134" t="str">
        <f t="shared" si="61"/>
        <v/>
      </c>
      <c r="B338" s="135" t="str">
        <f t="shared" si="62"/>
        <v/>
      </c>
      <c r="C338" s="136" t="str">
        <f t="shared" si="63"/>
        <v/>
      </c>
      <c r="D338" s="137" t="str">
        <f t="shared" si="64"/>
        <v/>
      </c>
      <c r="E338" s="137" t="str">
        <f t="shared" si="65"/>
        <v/>
      </c>
      <c r="F338" s="137" t="str">
        <f t="shared" si="59"/>
        <v/>
      </c>
      <c r="G338" s="136" t="str">
        <f t="shared" si="60"/>
        <v/>
      </c>
      <c r="L338" s="207"/>
      <c r="M338" s="146"/>
      <c r="N338" s="156"/>
      <c r="O338" s="208"/>
      <c r="P338" s="208"/>
      <c r="Q338" s="208"/>
      <c r="R338" s="156"/>
    </row>
    <row r="339" spans="1:18" x14ac:dyDescent="0.25">
      <c r="A339" s="134" t="str">
        <f t="shared" si="61"/>
        <v/>
      </c>
      <c r="B339" s="135" t="str">
        <f t="shared" si="62"/>
        <v/>
      </c>
      <c r="C339" s="136" t="str">
        <f t="shared" si="63"/>
        <v/>
      </c>
      <c r="D339" s="137" t="str">
        <f t="shared" si="64"/>
        <v/>
      </c>
      <c r="E339" s="137" t="str">
        <f t="shared" si="65"/>
        <v/>
      </c>
      <c r="F339" s="137" t="str">
        <f t="shared" si="59"/>
        <v/>
      </c>
      <c r="G339" s="136" t="str">
        <f t="shared" si="60"/>
        <v/>
      </c>
      <c r="L339" s="207"/>
      <c r="M339" s="146"/>
      <c r="N339" s="156"/>
      <c r="O339" s="208"/>
      <c r="P339" s="208"/>
      <c r="Q339" s="208"/>
      <c r="R339" s="156"/>
    </row>
    <row r="340" spans="1:18" x14ac:dyDescent="0.25">
      <c r="A340" s="134" t="str">
        <f t="shared" si="61"/>
        <v/>
      </c>
      <c r="B340" s="135" t="str">
        <f t="shared" si="62"/>
        <v/>
      </c>
      <c r="C340" s="136" t="str">
        <f t="shared" si="63"/>
        <v/>
      </c>
      <c r="D340" s="137" t="str">
        <f t="shared" si="64"/>
        <v/>
      </c>
      <c r="E340" s="137" t="str">
        <f t="shared" si="65"/>
        <v/>
      </c>
      <c r="F340" s="137" t="str">
        <f t="shared" si="59"/>
        <v/>
      </c>
      <c r="G340" s="136" t="str">
        <f t="shared" si="60"/>
        <v/>
      </c>
      <c r="L340" s="207"/>
      <c r="M340" s="146"/>
      <c r="N340" s="156"/>
      <c r="O340" s="208"/>
      <c r="P340" s="208"/>
      <c r="Q340" s="208"/>
      <c r="R340" s="156"/>
    </row>
    <row r="341" spans="1:18" x14ac:dyDescent="0.25">
      <c r="A341" s="134" t="str">
        <f t="shared" si="61"/>
        <v/>
      </c>
      <c r="B341" s="135" t="str">
        <f t="shared" si="62"/>
        <v/>
      </c>
      <c r="C341" s="136" t="str">
        <f t="shared" si="63"/>
        <v/>
      </c>
      <c r="D341" s="137" t="str">
        <f t="shared" si="64"/>
        <v/>
      </c>
      <c r="E341" s="137" t="str">
        <f t="shared" si="65"/>
        <v/>
      </c>
      <c r="F341" s="137" t="str">
        <f t="shared" si="59"/>
        <v/>
      </c>
      <c r="G341" s="136" t="str">
        <f t="shared" si="60"/>
        <v/>
      </c>
      <c r="L341" s="207"/>
      <c r="M341" s="146"/>
      <c r="N341" s="156"/>
      <c r="O341" s="208"/>
      <c r="P341" s="208"/>
      <c r="Q341" s="208"/>
      <c r="R341" s="156"/>
    </row>
    <row r="342" spans="1:18" x14ac:dyDescent="0.25">
      <c r="A342" s="134" t="str">
        <f t="shared" si="61"/>
        <v/>
      </c>
      <c r="B342" s="135" t="str">
        <f t="shared" si="62"/>
        <v/>
      </c>
      <c r="C342" s="136" t="str">
        <f t="shared" si="63"/>
        <v/>
      </c>
      <c r="D342" s="137" t="str">
        <f t="shared" si="64"/>
        <v/>
      </c>
      <c r="E342" s="137" t="str">
        <f t="shared" si="65"/>
        <v/>
      </c>
      <c r="F342" s="137" t="str">
        <f t="shared" si="59"/>
        <v/>
      </c>
      <c r="G342" s="136" t="str">
        <f t="shared" si="60"/>
        <v/>
      </c>
      <c r="L342" s="207"/>
      <c r="M342" s="146"/>
      <c r="N342" s="156"/>
      <c r="O342" s="208"/>
      <c r="P342" s="208"/>
      <c r="Q342" s="208"/>
      <c r="R342" s="156"/>
    </row>
    <row r="343" spans="1:18" x14ac:dyDescent="0.25">
      <c r="A343" s="134" t="str">
        <f t="shared" si="61"/>
        <v/>
      </c>
      <c r="B343" s="135" t="str">
        <f t="shared" si="62"/>
        <v/>
      </c>
      <c r="C343" s="136" t="str">
        <f t="shared" si="63"/>
        <v/>
      </c>
      <c r="D343" s="137" t="str">
        <f t="shared" si="64"/>
        <v/>
      </c>
      <c r="E343" s="137" t="str">
        <f t="shared" si="65"/>
        <v/>
      </c>
      <c r="F343" s="137" t="str">
        <f t="shared" si="59"/>
        <v/>
      </c>
      <c r="G343" s="136" t="str">
        <f t="shared" si="60"/>
        <v/>
      </c>
      <c r="L343" s="207"/>
      <c r="M343" s="146"/>
      <c r="N343" s="156"/>
      <c r="O343" s="208"/>
      <c r="P343" s="208"/>
      <c r="Q343" s="208"/>
      <c r="R343" s="156"/>
    </row>
    <row r="344" spans="1:18" x14ac:dyDescent="0.25">
      <c r="A344" s="134" t="str">
        <f t="shared" si="61"/>
        <v/>
      </c>
      <c r="B344" s="135" t="str">
        <f t="shared" si="62"/>
        <v/>
      </c>
      <c r="C344" s="136" t="str">
        <f t="shared" si="63"/>
        <v/>
      </c>
      <c r="D344" s="137" t="str">
        <f t="shared" si="64"/>
        <v/>
      </c>
      <c r="E344" s="137" t="str">
        <f t="shared" si="65"/>
        <v/>
      </c>
      <c r="F344" s="137" t="str">
        <f t="shared" si="59"/>
        <v/>
      </c>
      <c r="G344" s="136" t="str">
        <f t="shared" si="60"/>
        <v/>
      </c>
      <c r="L344" s="207"/>
      <c r="M344" s="146"/>
      <c r="N344" s="156"/>
      <c r="O344" s="208"/>
      <c r="P344" s="208"/>
      <c r="Q344" s="208"/>
      <c r="R344" s="156"/>
    </row>
    <row r="345" spans="1:18" x14ac:dyDescent="0.25">
      <c r="A345" s="134" t="str">
        <f t="shared" si="61"/>
        <v/>
      </c>
      <c r="B345" s="135" t="str">
        <f t="shared" si="62"/>
        <v/>
      </c>
      <c r="C345" s="136" t="str">
        <f t="shared" si="63"/>
        <v/>
      </c>
      <c r="D345" s="137" t="str">
        <f t="shared" si="64"/>
        <v/>
      </c>
      <c r="E345" s="137" t="str">
        <f t="shared" si="65"/>
        <v/>
      </c>
      <c r="F345" s="137" t="str">
        <f t="shared" si="59"/>
        <v/>
      </c>
      <c r="G345" s="136" t="str">
        <f t="shared" si="60"/>
        <v/>
      </c>
      <c r="L345" s="207"/>
      <c r="M345" s="146"/>
      <c r="N345" s="156"/>
      <c r="O345" s="208"/>
      <c r="P345" s="208"/>
      <c r="Q345" s="208"/>
      <c r="R345" s="156"/>
    </row>
    <row r="346" spans="1:18" x14ac:dyDescent="0.25">
      <c r="A346" s="134" t="str">
        <f t="shared" si="61"/>
        <v/>
      </c>
      <c r="B346" s="135" t="str">
        <f t="shared" si="62"/>
        <v/>
      </c>
      <c r="C346" s="136" t="str">
        <f t="shared" si="63"/>
        <v/>
      </c>
      <c r="D346" s="137" t="str">
        <f t="shared" si="64"/>
        <v/>
      </c>
      <c r="E346" s="137" t="str">
        <f t="shared" si="65"/>
        <v/>
      </c>
      <c r="F346" s="137" t="str">
        <f t="shared" si="59"/>
        <v/>
      </c>
      <c r="G346" s="136" t="str">
        <f t="shared" si="60"/>
        <v/>
      </c>
      <c r="L346" s="207"/>
      <c r="M346" s="146"/>
      <c r="N346" s="156"/>
      <c r="O346" s="208"/>
      <c r="P346" s="208"/>
      <c r="Q346" s="208"/>
      <c r="R346" s="156"/>
    </row>
    <row r="347" spans="1:18" x14ac:dyDescent="0.25">
      <c r="A347" s="134" t="str">
        <f t="shared" si="61"/>
        <v/>
      </c>
      <c r="B347" s="135" t="str">
        <f t="shared" si="62"/>
        <v/>
      </c>
      <c r="C347" s="136" t="str">
        <f t="shared" si="63"/>
        <v/>
      </c>
      <c r="D347" s="137" t="str">
        <f t="shared" si="64"/>
        <v/>
      </c>
      <c r="E347" s="137" t="str">
        <f t="shared" si="65"/>
        <v/>
      </c>
      <c r="F347" s="137" t="str">
        <f t="shared" si="59"/>
        <v/>
      </c>
      <c r="G347" s="136" t="str">
        <f t="shared" si="60"/>
        <v/>
      </c>
      <c r="L347" s="207"/>
      <c r="M347" s="146"/>
      <c r="N347" s="156"/>
      <c r="O347" s="208"/>
      <c r="P347" s="208"/>
      <c r="Q347" s="208"/>
      <c r="R347" s="156"/>
    </row>
    <row r="348" spans="1:18" x14ac:dyDescent="0.25">
      <c r="A348" s="134" t="str">
        <f t="shared" si="61"/>
        <v/>
      </c>
      <c r="B348" s="135" t="str">
        <f t="shared" si="62"/>
        <v/>
      </c>
      <c r="C348" s="136" t="str">
        <f t="shared" si="63"/>
        <v/>
      </c>
      <c r="D348" s="137" t="str">
        <f t="shared" si="64"/>
        <v/>
      </c>
      <c r="E348" s="137" t="str">
        <f t="shared" si="65"/>
        <v/>
      </c>
      <c r="F348" s="137" t="str">
        <f t="shared" si="59"/>
        <v/>
      </c>
      <c r="G348" s="136" t="str">
        <f t="shared" si="60"/>
        <v/>
      </c>
      <c r="L348" s="207"/>
      <c r="M348" s="146"/>
      <c r="N348" s="156"/>
      <c r="O348" s="208"/>
      <c r="P348" s="208"/>
      <c r="Q348" s="208"/>
      <c r="R348" s="156"/>
    </row>
    <row r="349" spans="1:18" x14ac:dyDescent="0.25">
      <c r="A349" s="134" t="str">
        <f t="shared" si="61"/>
        <v/>
      </c>
      <c r="B349" s="135" t="str">
        <f t="shared" si="62"/>
        <v/>
      </c>
      <c r="C349" s="136" t="str">
        <f t="shared" si="63"/>
        <v/>
      </c>
      <c r="D349" s="137" t="str">
        <f t="shared" si="64"/>
        <v/>
      </c>
      <c r="E349" s="137" t="str">
        <f t="shared" si="65"/>
        <v/>
      </c>
      <c r="F349" s="137" t="str">
        <f t="shared" si="59"/>
        <v/>
      </c>
      <c r="G349" s="136" t="str">
        <f t="shared" si="60"/>
        <v/>
      </c>
      <c r="L349" s="207"/>
      <c r="M349" s="146"/>
      <c r="N349" s="156"/>
      <c r="O349" s="208"/>
      <c r="P349" s="208"/>
      <c r="Q349" s="208"/>
      <c r="R349" s="156"/>
    </row>
    <row r="350" spans="1:18" x14ac:dyDescent="0.25">
      <c r="A350" s="134" t="str">
        <f t="shared" si="61"/>
        <v/>
      </c>
      <c r="B350" s="135" t="str">
        <f t="shared" si="62"/>
        <v/>
      </c>
      <c r="C350" s="136" t="str">
        <f t="shared" si="63"/>
        <v/>
      </c>
      <c r="D350" s="137" t="str">
        <f t="shared" si="64"/>
        <v/>
      </c>
      <c r="E350" s="137" t="str">
        <f t="shared" si="65"/>
        <v/>
      </c>
      <c r="F350" s="137" t="str">
        <f t="shared" si="59"/>
        <v/>
      </c>
      <c r="G350" s="136" t="str">
        <f t="shared" si="60"/>
        <v/>
      </c>
      <c r="L350" s="207"/>
      <c r="M350" s="146"/>
      <c r="N350" s="156"/>
      <c r="O350" s="208"/>
      <c r="P350" s="208"/>
      <c r="Q350" s="208"/>
      <c r="R350" s="156"/>
    </row>
    <row r="351" spans="1:18" x14ac:dyDescent="0.25">
      <c r="A351" s="134" t="str">
        <f t="shared" si="61"/>
        <v/>
      </c>
      <c r="B351" s="135" t="str">
        <f t="shared" si="62"/>
        <v/>
      </c>
      <c r="C351" s="136" t="str">
        <f t="shared" si="63"/>
        <v/>
      </c>
      <c r="D351" s="137" t="str">
        <f t="shared" si="64"/>
        <v/>
      </c>
      <c r="E351" s="137" t="str">
        <f t="shared" si="65"/>
        <v/>
      </c>
      <c r="F351" s="137" t="str">
        <f t="shared" si="59"/>
        <v/>
      </c>
      <c r="G351" s="136" t="str">
        <f t="shared" si="60"/>
        <v/>
      </c>
      <c r="L351" s="207"/>
      <c r="M351" s="146"/>
      <c r="N351" s="156"/>
      <c r="O351" s="208"/>
      <c r="P351" s="208"/>
      <c r="Q351" s="208"/>
      <c r="R351" s="156"/>
    </row>
    <row r="352" spans="1:18" x14ac:dyDescent="0.25">
      <c r="A352" s="134" t="str">
        <f t="shared" si="61"/>
        <v/>
      </c>
      <c r="B352" s="135" t="str">
        <f t="shared" si="62"/>
        <v/>
      </c>
      <c r="C352" s="136" t="str">
        <f t="shared" si="63"/>
        <v/>
      </c>
      <c r="D352" s="137" t="str">
        <f t="shared" si="64"/>
        <v/>
      </c>
      <c r="E352" s="137" t="str">
        <f t="shared" si="65"/>
        <v/>
      </c>
      <c r="F352" s="137" t="str">
        <f t="shared" si="59"/>
        <v/>
      </c>
      <c r="G352" s="136" t="str">
        <f t="shared" si="60"/>
        <v/>
      </c>
      <c r="L352" s="207"/>
      <c r="M352" s="146"/>
      <c r="N352" s="156"/>
      <c r="O352" s="208"/>
      <c r="P352" s="208"/>
      <c r="Q352" s="208"/>
      <c r="R352" s="156"/>
    </row>
    <row r="353" spans="1:18" x14ac:dyDescent="0.25">
      <c r="A353" s="134" t="str">
        <f t="shared" si="61"/>
        <v/>
      </c>
      <c r="B353" s="135" t="str">
        <f t="shared" si="62"/>
        <v/>
      </c>
      <c r="C353" s="136" t="str">
        <f t="shared" si="63"/>
        <v/>
      </c>
      <c r="D353" s="137" t="str">
        <f t="shared" si="64"/>
        <v/>
      </c>
      <c r="E353" s="137" t="str">
        <f t="shared" si="65"/>
        <v/>
      </c>
      <c r="F353" s="137" t="str">
        <f t="shared" si="59"/>
        <v/>
      </c>
      <c r="G353" s="136" t="str">
        <f t="shared" si="60"/>
        <v/>
      </c>
      <c r="L353" s="207"/>
      <c r="M353" s="146"/>
      <c r="N353" s="156"/>
      <c r="O353" s="208"/>
      <c r="P353" s="208"/>
      <c r="Q353" s="208"/>
      <c r="R353" s="156"/>
    </row>
    <row r="354" spans="1:18" x14ac:dyDescent="0.25">
      <c r="A354" s="134" t="str">
        <f t="shared" si="61"/>
        <v/>
      </c>
      <c r="B354" s="135" t="str">
        <f t="shared" si="62"/>
        <v/>
      </c>
      <c r="C354" s="136" t="str">
        <f t="shared" si="63"/>
        <v/>
      </c>
      <c r="D354" s="137" t="str">
        <f t="shared" si="64"/>
        <v/>
      </c>
      <c r="E354" s="137" t="str">
        <f t="shared" si="65"/>
        <v/>
      </c>
      <c r="F354" s="137" t="str">
        <f t="shared" si="59"/>
        <v/>
      </c>
      <c r="G354" s="136" t="str">
        <f t="shared" si="60"/>
        <v/>
      </c>
      <c r="L354" s="207"/>
      <c r="M354" s="146"/>
      <c r="N354" s="156"/>
      <c r="O354" s="208"/>
      <c r="P354" s="208"/>
      <c r="Q354" s="208"/>
      <c r="R354" s="156"/>
    </row>
    <row r="355" spans="1:18" x14ac:dyDescent="0.25">
      <c r="A355" s="134" t="str">
        <f t="shared" si="61"/>
        <v/>
      </c>
      <c r="B355" s="135" t="str">
        <f t="shared" si="62"/>
        <v/>
      </c>
      <c r="C355" s="136" t="str">
        <f t="shared" si="63"/>
        <v/>
      </c>
      <c r="D355" s="137" t="str">
        <f t="shared" si="64"/>
        <v/>
      </c>
      <c r="E355" s="137" t="str">
        <f t="shared" si="65"/>
        <v/>
      </c>
      <c r="F355" s="137" t="str">
        <f t="shared" si="59"/>
        <v/>
      </c>
      <c r="G355" s="136" t="str">
        <f t="shared" si="60"/>
        <v/>
      </c>
      <c r="L355" s="207"/>
      <c r="M355" s="146"/>
      <c r="N355" s="156"/>
      <c r="O355" s="208"/>
      <c r="P355" s="208"/>
      <c r="Q355" s="208"/>
      <c r="R355" s="156"/>
    </row>
    <row r="356" spans="1:18" x14ac:dyDescent="0.25">
      <c r="A356" s="134" t="str">
        <f t="shared" si="61"/>
        <v/>
      </c>
      <c r="B356" s="135" t="str">
        <f t="shared" si="62"/>
        <v/>
      </c>
      <c r="C356" s="136" t="str">
        <f t="shared" si="63"/>
        <v/>
      </c>
      <c r="D356" s="137" t="str">
        <f t="shared" si="64"/>
        <v/>
      </c>
      <c r="E356" s="137" t="str">
        <f t="shared" si="65"/>
        <v/>
      </c>
      <c r="F356" s="137" t="str">
        <f t="shared" si="59"/>
        <v/>
      </c>
      <c r="G356" s="136" t="str">
        <f t="shared" si="60"/>
        <v/>
      </c>
      <c r="L356" s="207"/>
      <c r="M356" s="146"/>
      <c r="N356" s="156"/>
      <c r="O356" s="208"/>
      <c r="P356" s="208"/>
      <c r="Q356" s="208"/>
      <c r="R356" s="156"/>
    </row>
    <row r="357" spans="1:18" x14ac:dyDescent="0.25">
      <c r="A357" s="134" t="str">
        <f t="shared" si="61"/>
        <v/>
      </c>
      <c r="B357" s="135" t="str">
        <f t="shared" si="62"/>
        <v/>
      </c>
      <c r="C357" s="136" t="str">
        <f t="shared" si="63"/>
        <v/>
      </c>
      <c r="D357" s="137" t="str">
        <f t="shared" si="64"/>
        <v/>
      </c>
      <c r="E357" s="137" t="str">
        <f t="shared" si="65"/>
        <v/>
      </c>
      <c r="F357" s="137" t="str">
        <f t="shared" si="59"/>
        <v/>
      </c>
      <c r="G357" s="136" t="str">
        <f t="shared" si="60"/>
        <v/>
      </c>
      <c r="L357" s="207"/>
      <c r="M357" s="146"/>
      <c r="N357" s="156"/>
      <c r="O357" s="208"/>
      <c r="P357" s="208"/>
      <c r="Q357" s="208"/>
      <c r="R357" s="156"/>
    </row>
    <row r="358" spans="1:18" x14ac:dyDescent="0.25">
      <c r="A358" s="134" t="str">
        <f t="shared" si="61"/>
        <v/>
      </c>
      <c r="B358" s="135" t="str">
        <f t="shared" si="62"/>
        <v/>
      </c>
      <c r="C358" s="136" t="str">
        <f t="shared" si="63"/>
        <v/>
      </c>
      <c r="D358" s="137" t="str">
        <f t="shared" si="64"/>
        <v/>
      </c>
      <c r="E358" s="137" t="str">
        <f t="shared" si="65"/>
        <v/>
      </c>
      <c r="F358" s="137" t="str">
        <f t="shared" si="59"/>
        <v/>
      </c>
      <c r="G358" s="136" t="str">
        <f t="shared" si="60"/>
        <v/>
      </c>
      <c r="L358" s="207"/>
      <c r="M358" s="146"/>
      <c r="N358" s="156"/>
      <c r="O358" s="208"/>
      <c r="P358" s="208"/>
      <c r="Q358" s="208"/>
      <c r="R358" s="156"/>
    </row>
    <row r="359" spans="1:18" x14ac:dyDescent="0.25">
      <c r="A359" s="134" t="str">
        <f t="shared" si="61"/>
        <v/>
      </c>
      <c r="B359" s="135" t="str">
        <f t="shared" si="62"/>
        <v/>
      </c>
      <c r="C359" s="136" t="str">
        <f t="shared" si="63"/>
        <v/>
      </c>
      <c r="D359" s="137" t="str">
        <f t="shared" si="64"/>
        <v/>
      </c>
      <c r="E359" s="137" t="str">
        <f t="shared" si="65"/>
        <v/>
      </c>
      <c r="F359" s="137" t="str">
        <f t="shared" si="59"/>
        <v/>
      </c>
      <c r="G359" s="136" t="str">
        <f t="shared" si="60"/>
        <v/>
      </c>
      <c r="L359" s="207"/>
      <c r="M359" s="146"/>
      <c r="N359" s="156"/>
      <c r="O359" s="208"/>
      <c r="P359" s="208"/>
      <c r="Q359" s="208"/>
      <c r="R359" s="156"/>
    </row>
    <row r="360" spans="1:18" x14ac:dyDescent="0.25">
      <c r="A360" s="134" t="str">
        <f t="shared" si="61"/>
        <v/>
      </c>
      <c r="B360" s="135" t="str">
        <f t="shared" si="62"/>
        <v/>
      </c>
      <c r="C360" s="136" t="str">
        <f t="shared" si="63"/>
        <v/>
      </c>
      <c r="D360" s="137" t="str">
        <f t="shared" si="64"/>
        <v/>
      </c>
      <c r="E360" s="137" t="str">
        <f t="shared" si="65"/>
        <v/>
      </c>
      <c r="F360" s="137" t="str">
        <f t="shared" si="59"/>
        <v/>
      </c>
      <c r="G360" s="136" t="str">
        <f t="shared" si="60"/>
        <v/>
      </c>
      <c r="L360" s="207"/>
      <c r="M360" s="146"/>
      <c r="N360" s="156"/>
      <c r="O360" s="208"/>
      <c r="P360" s="208"/>
      <c r="Q360" s="208"/>
      <c r="R360" s="156"/>
    </row>
    <row r="361" spans="1:18" x14ac:dyDescent="0.25">
      <c r="A361" s="134" t="str">
        <f t="shared" si="61"/>
        <v/>
      </c>
      <c r="B361" s="135" t="str">
        <f t="shared" si="62"/>
        <v/>
      </c>
      <c r="C361" s="136" t="str">
        <f t="shared" si="63"/>
        <v/>
      </c>
      <c r="D361" s="137" t="str">
        <f t="shared" si="64"/>
        <v/>
      </c>
      <c r="E361" s="137" t="str">
        <f t="shared" si="65"/>
        <v/>
      </c>
      <c r="F361" s="137" t="str">
        <f t="shared" si="59"/>
        <v/>
      </c>
      <c r="G361" s="136" t="str">
        <f t="shared" si="60"/>
        <v/>
      </c>
      <c r="L361" s="207"/>
      <c r="M361" s="146"/>
      <c r="N361" s="156"/>
      <c r="O361" s="208"/>
      <c r="P361" s="208"/>
      <c r="Q361" s="208"/>
      <c r="R361" s="156"/>
    </row>
    <row r="362" spans="1:18" x14ac:dyDescent="0.25">
      <c r="A362" s="134" t="str">
        <f t="shared" si="61"/>
        <v/>
      </c>
      <c r="B362" s="135" t="str">
        <f t="shared" si="62"/>
        <v/>
      </c>
      <c r="C362" s="136" t="str">
        <f t="shared" si="63"/>
        <v/>
      </c>
      <c r="D362" s="137" t="str">
        <f t="shared" si="64"/>
        <v/>
      </c>
      <c r="E362" s="137" t="str">
        <f t="shared" si="65"/>
        <v/>
      </c>
      <c r="F362" s="137" t="str">
        <f t="shared" si="59"/>
        <v/>
      </c>
      <c r="G362" s="136" t="str">
        <f t="shared" si="60"/>
        <v/>
      </c>
      <c r="L362" s="207"/>
      <c r="M362" s="146"/>
      <c r="N362" s="156"/>
      <c r="O362" s="208"/>
      <c r="P362" s="208"/>
      <c r="Q362" s="208"/>
      <c r="R362" s="156"/>
    </row>
    <row r="363" spans="1:18" x14ac:dyDescent="0.25">
      <c r="A363" s="134" t="str">
        <f t="shared" si="61"/>
        <v/>
      </c>
      <c r="B363" s="135" t="str">
        <f t="shared" si="62"/>
        <v/>
      </c>
      <c r="C363" s="136" t="str">
        <f t="shared" si="63"/>
        <v/>
      </c>
      <c r="D363" s="137" t="str">
        <f t="shared" si="64"/>
        <v/>
      </c>
      <c r="E363" s="137" t="str">
        <f t="shared" si="65"/>
        <v/>
      </c>
      <c r="F363" s="137" t="str">
        <f t="shared" si="59"/>
        <v/>
      </c>
      <c r="G363" s="136" t="str">
        <f t="shared" si="60"/>
        <v/>
      </c>
      <c r="L363" s="207"/>
      <c r="M363" s="146"/>
      <c r="N363" s="156"/>
      <c r="O363" s="208"/>
      <c r="P363" s="208"/>
      <c r="Q363" s="208"/>
      <c r="R363" s="156"/>
    </row>
    <row r="364" spans="1:18" x14ac:dyDescent="0.25">
      <c r="A364" s="134" t="str">
        <f t="shared" si="61"/>
        <v/>
      </c>
      <c r="B364" s="135" t="str">
        <f t="shared" si="62"/>
        <v/>
      </c>
      <c r="C364" s="136" t="str">
        <f t="shared" si="63"/>
        <v/>
      </c>
      <c r="D364" s="137" t="str">
        <f t="shared" si="64"/>
        <v/>
      </c>
      <c r="E364" s="137" t="str">
        <f t="shared" si="65"/>
        <v/>
      </c>
      <c r="F364" s="137" t="str">
        <f t="shared" si="59"/>
        <v/>
      </c>
      <c r="G364" s="136" t="str">
        <f t="shared" si="60"/>
        <v/>
      </c>
      <c r="L364" s="207"/>
      <c r="M364" s="146"/>
      <c r="N364" s="156"/>
      <c r="O364" s="208"/>
      <c r="P364" s="208"/>
      <c r="Q364" s="208"/>
      <c r="R364" s="156"/>
    </row>
    <row r="365" spans="1:18" x14ac:dyDescent="0.25">
      <c r="A365" s="134" t="str">
        <f t="shared" si="61"/>
        <v/>
      </c>
      <c r="B365" s="135" t="str">
        <f t="shared" si="62"/>
        <v/>
      </c>
      <c r="C365" s="136" t="str">
        <f t="shared" si="63"/>
        <v/>
      </c>
      <c r="D365" s="137" t="str">
        <f t="shared" si="64"/>
        <v/>
      </c>
      <c r="E365" s="137" t="str">
        <f t="shared" si="65"/>
        <v/>
      </c>
      <c r="F365" s="137" t="str">
        <f t="shared" si="59"/>
        <v/>
      </c>
      <c r="G365" s="136" t="str">
        <f t="shared" si="60"/>
        <v/>
      </c>
      <c r="L365" s="207"/>
      <c r="M365" s="146"/>
      <c r="N365" s="156"/>
      <c r="O365" s="208"/>
      <c r="P365" s="208"/>
      <c r="Q365" s="208"/>
      <c r="R365" s="156"/>
    </row>
    <row r="366" spans="1:18" x14ac:dyDescent="0.25">
      <c r="A366" s="134" t="str">
        <f t="shared" si="61"/>
        <v/>
      </c>
      <c r="B366" s="135" t="str">
        <f t="shared" si="62"/>
        <v/>
      </c>
      <c r="C366" s="136" t="str">
        <f t="shared" si="63"/>
        <v/>
      </c>
      <c r="D366" s="137" t="str">
        <f t="shared" si="64"/>
        <v/>
      </c>
      <c r="E366" s="137" t="str">
        <f t="shared" si="65"/>
        <v/>
      </c>
      <c r="F366" s="137" t="str">
        <f t="shared" si="59"/>
        <v/>
      </c>
      <c r="G366" s="136" t="str">
        <f t="shared" si="60"/>
        <v/>
      </c>
      <c r="L366" s="207"/>
      <c r="M366" s="146"/>
      <c r="N366" s="156"/>
      <c r="O366" s="208"/>
      <c r="P366" s="208"/>
      <c r="Q366" s="208"/>
      <c r="R366" s="156"/>
    </row>
    <row r="367" spans="1:18" x14ac:dyDescent="0.25">
      <c r="A367" s="134" t="str">
        <f t="shared" si="61"/>
        <v/>
      </c>
      <c r="B367" s="135" t="str">
        <f t="shared" si="62"/>
        <v/>
      </c>
      <c r="C367" s="136" t="str">
        <f t="shared" si="63"/>
        <v/>
      </c>
      <c r="D367" s="137" t="str">
        <f t="shared" si="64"/>
        <v/>
      </c>
      <c r="E367" s="137" t="str">
        <f t="shared" si="65"/>
        <v/>
      </c>
      <c r="F367" s="137" t="str">
        <f t="shared" si="59"/>
        <v/>
      </c>
      <c r="G367" s="136" t="str">
        <f t="shared" si="60"/>
        <v/>
      </c>
      <c r="L367" s="207"/>
      <c r="M367" s="146"/>
      <c r="N367" s="156"/>
      <c r="O367" s="208"/>
      <c r="P367" s="208"/>
      <c r="Q367" s="208"/>
      <c r="R367" s="156"/>
    </row>
    <row r="368" spans="1:18" x14ac:dyDescent="0.25">
      <c r="A368" s="134" t="str">
        <f t="shared" si="61"/>
        <v/>
      </c>
      <c r="B368" s="135" t="str">
        <f t="shared" si="62"/>
        <v/>
      </c>
      <c r="C368" s="136" t="str">
        <f t="shared" si="63"/>
        <v/>
      </c>
      <c r="D368" s="137" t="str">
        <f t="shared" si="64"/>
        <v/>
      </c>
      <c r="E368" s="137" t="str">
        <f t="shared" si="65"/>
        <v/>
      </c>
      <c r="F368" s="137" t="str">
        <f t="shared" si="59"/>
        <v/>
      </c>
      <c r="G368" s="136" t="str">
        <f t="shared" si="60"/>
        <v/>
      </c>
      <c r="L368" s="207"/>
      <c r="M368" s="146"/>
      <c r="N368" s="156"/>
      <c r="O368" s="208"/>
      <c r="P368" s="208"/>
      <c r="Q368" s="208"/>
      <c r="R368" s="156"/>
    </row>
    <row r="369" spans="1:18" x14ac:dyDescent="0.25">
      <c r="A369" s="134" t="str">
        <f t="shared" si="61"/>
        <v/>
      </c>
      <c r="B369" s="135" t="str">
        <f t="shared" si="62"/>
        <v/>
      </c>
      <c r="C369" s="136" t="str">
        <f t="shared" si="63"/>
        <v/>
      </c>
      <c r="D369" s="137" t="str">
        <f t="shared" si="64"/>
        <v/>
      </c>
      <c r="E369" s="137" t="str">
        <f t="shared" si="65"/>
        <v/>
      </c>
      <c r="F369" s="137" t="str">
        <f t="shared" si="59"/>
        <v/>
      </c>
      <c r="G369" s="136" t="str">
        <f t="shared" si="60"/>
        <v/>
      </c>
      <c r="L369" s="207"/>
      <c r="M369" s="146"/>
      <c r="N369" s="156"/>
      <c r="O369" s="208"/>
      <c r="P369" s="208"/>
      <c r="Q369" s="208"/>
      <c r="R369" s="156"/>
    </row>
    <row r="370" spans="1:18" x14ac:dyDescent="0.25">
      <c r="A370" s="134" t="str">
        <f t="shared" si="61"/>
        <v/>
      </c>
      <c r="B370" s="135" t="str">
        <f t="shared" si="62"/>
        <v/>
      </c>
      <c r="C370" s="136" t="str">
        <f t="shared" si="63"/>
        <v/>
      </c>
      <c r="D370" s="137" t="str">
        <f t="shared" si="64"/>
        <v/>
      </c>
      <c r="E370" s="137" t="str">
        <f t="shared" si="65"/>
        <v/>
      </c>
      <c r="F370" s="137" t="str">
        <f t="shared" si="59"/>
        <v/>
      </c>
      <c r="G370" s="136" t="str">
        <f t="shared" si="60"/>
        <v/>
      </c>
      <c r="L370" s="207"/>
      <c r="M370" s="146"/>
      <c r="N370" s="156"/>
      <c r="O370" s="208"/>
      <c r="P370" s="208"/>
      <c r="Q370" s="208"/>
      <c r="R370" s="156"/>
    </row>
    <row r="371" spans="1:18" x14ac:dyDescent="0.25">
      <c r="A371" s="134" t="str">
        <f t="shared" si="61"/>
        <v/>
      </c>
      <c r="B371" s="135" t="str">
        <f t="shared" si="62"/>
        <v/>
      </c>
      <c r="C371" s="136" t="str">
        <f t="shared" si="63"/>
        <v/>
      </c>
      <c r="D371" s="137" t="str">
        <f t="shared" si="64"/>
        <v/>
      </c>
      <c r="E371" s="137" t="str">
        <f t="shared" si="65"/>
        <v/>
      </c>
      <c r="F371" s="137" t="str">
        <f t="shared" si="59"/>
        <v/>
      </c>
      <c r="G371" s="136" t="str">
        <f t="shared" si="60"/>
        <v/>
      </c>
      <c r="L371" s="207"/>
      <c r="M371" s="146"/>
      <c r="N371" s="156"/>
      <c r="O371" s="208"/>
      <c r="P371" s="208"/>
      <c r="Q371" s="208"/>
      <c r="R371" s="156"/>
    </row>
    <row r="372" spans="1:18" x14ac:dyDescent="0.25">
      <c r="A372" s="134" t="str">
        <f t="shared" si="61"/>
        <v/>
      </c>
      <c r="B372" s="135" t="str">
        <f t="shared" si="62"/>
        <v/>
      </c>
      <c r="C372" s="136" t="str">
        <f t="shared" si="63"/>
        <v/>
      </c>
      <c r="D372" s="137" t="str">
        <f t="shared" si="64"/>
        <v/>
      </c>
      <c r="E372" s="137" t="str">
        <f t="shared" si="65"/>
        <v/>
      </c>
      <c r="F372" s="137" t="str">
        <f t="shared" si="59"/>
        <v/>
      </c>
      <c r="G372" s="136" t="str">
        <f t="shared" si="60"/>
        <v/>
      </c>
      <c r="L372" s="207"/>
      <c r="M372" s="146"/>
      <c r="N372" s="156"/>
      <c r="O372" s="208"/>
      <c r="P372" s="208"/>
      <c r="Q372" s="208"/>
      <c r="R372" s="156"/>
    </row>
    <row r="373" spans="1:18" x14ac:dyDescent="0.25">
      <c r="A373" s="134" t="str">
        <f t="shared" si="61"/>
        <v/>
      </c>
      <c r="B373" s="135" t="str">
        <f t="shared" si="62"/>
        <v/>
      </c>
      <c r="C373" s="136" t="str">
        <f t="shared" si="63"/>
        <v/>
      </c>
      <c r="D373" s="137" t="str">
        <f t="shared" si="64"/>
        <v/>
      </c>
      <c r="E373" s="137" t="str">
        <f t="shared" si="65"/>
        <v/>
      </c>
      <c r="F373" s="137" t="str">
        <f t="shared" si="59"/>
        <v/>
      </c>
      <c r="G373" s="136" t="str">
        <f t="shared" si="60"/>
        <v/>
      </c>
      <c r="L373" s="207"/>
      <c r="M373" s="146"/>
      <c r="N373" s="156"/>
      <c r="O373" s="208"/>
      <c r="P373" s="208"/>
      <c r="Q373" s="208"/>
      <c r="R373" s="156"/>
    </row>
    <row r="374" spans="1:18" x14ac:dyDescent="0.25">
      <c r="A374" s="134" t="str">
        <f t="shared" si="61"/>
        <v/>
      </c>
      <c r="B374" s="135" t="str">
        <f t="shared" si="62"/>
        <v/>
      </c>
      <c r="C374" s="136" t="str">
        <f t="shared" si="63"/>
        <v/>
      </c>
      <c r="D374" s="137" t="str">
        <f t="shared" si="64"/>
        <v/>
      </c>
      <c r="E374" s="137" t="str">
        <f t="shared" si="65"/>
        <v/>
      </c>
      <c r="F374" s="137" t="str">
        <f t="shared" si="59"/>
        <v/>
      </c>
      <c r="G374" s="136" t="str">
        <f t="shared" si="60"/>
        <v/>
      </c>
      <c r="L374" s="207"/>
      <c r="M374" s="146"/>
      <c r="N374" s="156"/>
      <c r="O374" s="208"/>
      <c r="P374" s="208"/>
      <c r="Q374" s="208"/>
      <c r="R374" s="156"/>
    </row>
    <row r="375" spans="1:18" x14ac:dyDescent="0.25">
      <c r="A375" s="134" t="str">
        <f t="shared" si="61"/>
        <v/>
      </c>
      <c r="B375" s="135" t="str">
        <f t="shared" si="62"/>
        <v/>
      </c>
      <c r="C375" s="136" t="str">
        <f t="shared" si="63"/>
        <v/>
      </c>
      <c r="D375" s="137" t="str">
        <f t="shared" si="64"/>
        <v/>
      </c>
      <c r="E375" s="137" t="str">
        <f t="shared" si="65"/>
        <v/>
      </c>
      <c r="F375" s="137" t="str">
        <f t="shared" si="59"/>
        <v/>
      </c>
      <c r="G375" s="136" t="str">
        <f t="shared" si="60"/>
        <v/>
      </c>
      <c r="L375" s="207"/>
      <c r="M375" s="146"/>
      <c r="N375" s="156"/>
      <c r="O375" s="208"/>
      <c r="P375" s="208"/>
      <c r="Q375" s="208"/>
      <c r="R375" s="156"/>
    </row>
    <row r="376" spans="1:18" x14ac:dyDescent="0.25">
      <c r="A376" s="134" t="str">
        <f t="shared" si="61"/>
        <v/>
      </c>
      <c r="B376" s="135" t="str">
        <f t="shared" si="62"/>
        <v/>
      </c>
      <c r="C376" s="136" t="str">
        <f t="shared" si="63"/>
        <v/>
      </c>
      <c r="D376" s="137" t="str">
        <f t="shared" si="64"/>
        <v/>
      </c>
      <c r="E376" s="137" t="str">
        <f t="shared" si="65"/>
        <v/>
      </c>
      <c r="F376" s="137" t="str">
        <f t="shared" si="59"/>
        <v/>
      </c>
      <c r="G376" s="136" t="str">
        <f t="shared" si="60"/>
        <v/>
      </c>
      <c r="L376" s="207"/>
      <c r="M376" s="146"/>
      <c r="N376" s="156"/>
      <c r="O376" s="208"/>
      <c r="P376" s="208"/>
      <c r="Q376" s="208"/>
      <c r="R376" s="156"/>
    </row>
    <row r="377" spans="1:18" x14ac:dyDescent="0.25">
      <c r="A377" s="134" t="str">
        <f t="shared" si="61"/>
        <v/>
      </c>
      <c r="B377" s="135" t="str">
        <f t="shared" si="62"/>
        <v/>
      </c>
      <c r="C377" s="136" t="str">
        <f t="shared" si="63"/>
        <v/>
      </c>
      <c r="D377" s="137" t="str">
        <f t="shared" si="64"/>
        <v/>
      </c>
      <c r="E377" s="137" t="str">
        <f t="shared" si="65"/>
        <v/>
      </c>
      <c r="F377" s="137" t="str">
        <f t="shared" si="59"/>
        <v/>
      </c>
      <c r="G377" s="136" t="str">
        <f t="shared" si="60"/>
        <v/>
      </c>
      <c r="L377" s="207"/>
      <c r="M377" s="146"/>
      <c r="N377" s="156"/>
      <c r="O377" s="208"/>
      <c r="P377" s="208"/>
      <c r="Q377" s="208"/>
      <c r="R377" s="156"/>
    </row>
    <row r="378" spans="1:18" x14ac:dyDescent="0.25">
      <c r="A378" s="134" t="str">
        <f t="shared" si="61"/>
        <v/>
      </c>
      <c r="B378" s="135" t="str">
        <f t="shared" si="62"/>
        <v/>
      </c>
      <c r="C378" s="136" t="str">
        <f t="shared" si="63"/>
        <v/>
      </c>
      <c r="D378" s="137" t="str">
        <f t="shared" si="64"/>
        <v/>
      </c>
      <c r="E378" s="137" t="str">
        <f t="shared" si="65"/>
        <v/>
      </c>
      <c r="F378" s="137" t="str">
        <f t="shared" si="59"/>
        <v/>
      </c>
      <c r="G378" s="136" t="str">
        <f t="shared" si="60"/>
        <v/>
      </c>
      <c r="L378" s="207"/>
      <c r="M378" s="146"/>
      <c r="N378" s="156"/>
      <c r="O378" s="208"/>
      <c r="P378" s="208"/>
      <c r="Q378" s="208"/>
      <c r="R378" s="156"/>
    </row>
    <row r="379" spans="1:18" x14ac:dyDescent="0.25">
      <c r="A379" s="134" t="str">
        <f t="shared" si="61"/>
        <v/>
      </c>
      <c r="B379" s="135" t="str">
        <f t="shared" si="62"/>
        <v/>
      </c>
      <c r="C379" s="136" t="str">
        <f t="shared" si="63"/>
        <v/>
      </c>
      <c r="D379" s="137" t="str">
        <f t="shared" si="64"/>
        <v/>
      </c>
      <c r="E379" s="137" t="str">
        <f t="shared" si="65"/>
        <v/>
      </c>
      <c r="F379" s="137" t="str">
        <f t="shared" si="59"/>
        <v/>
      </c>
      <c r="G379" s="136" t="str">
        <f t="shared" si="60"/>
        <v/>
      </c>
      <c r="L379" s="207"/>
      <c r="M379" s="146"/>
      <c r="N379" s="156"/>
      <c r="O379" s="208"/>
      <c r="P379" s="208"/>
      <c r="Q379" s="208"/>
      <c r="R379" s="156"/>
    </row>
    <row r="380" spans="1:18" x14ac:dyDescent="0.25">
      <c r="A380" s="134" t="str">
        <f t="shared" si="61"/>
        <v/>
      </c>
      <c r="B380" s="135" t="str">
        <f t="shared" si="62"/>
        <v/>
      </c>
      <c r="C380" s="136" t="str">
        <f t="shared" si="63"/>
        <v/>
      </c>
      <c r="D380" s="137" t="str">
        <f t="shared" si="64"/>
        <v/>
      </c>
      <c r="E380" s="137" t="str">
        <f t="shared" si="65"/>
        <v/>
      </c>
      <c r="F380" s="137" t="str">
        <f t="shared" si="59"/>
        <v/>
      </c>
      <c r="G380" s="136" t="str">
        <f t="shared" si="60"/>
        <v/>
      </c>
      <c r="L380" s="207"/>
      <c r="M380" s="146"/>
      <c r="N380" s="156"/>
      <c r="O380" s="208"/>
      <c r="P380" s="208"/>
      <c r="Q380" s="208"/>
      <c r="R380" s="156"/>
    </row>
    <row r="381" spans="1:18" x14ac:dyDescent="0.25">
      <c r="A381" s="134" t="str">
        <f t="shared" si="61"/>
        <v/>
      </c>
      <c r="B381" s="135" t="str">
        <f t="shared" si="62"/>
        <v/>
      </c>
      <c r="C381" s="136" t="str">
        <f t="shared" si="63"/>
        <v/>
      </c>
      <c r="D381" s="137" t="str">
        <f t="shared" si="64"/>
        <v/>
      </c>
      <c r="E381" s="137" t="str">
        <f t="shared" si="65"/>
        <v/>
      </c>
      <c r="F381" s="137" t="str">
        <f t="shared" si="59"/>
        <v/>
      </c>
      <c r="G381" s="136" t="str">
        <f t="shared" si="60"/>
        <v/>
      </c>
      <c r="L381" s="207"/>
      <c r="M381" s="146"/>
      <c r="N381" s="156"/>
      <c r="O381" s="208"/>
      <c r="P381" s="208"/>
      <c r="Q381" s="208"/>
      <c r="R381" s="156"/>
    </row>
    <row r="382" spans="1:18" x14ac:dyDescent="0.25">
      <c r="A382" s="134" t="str">
        <f t="shared" si="61"/>
        <v/>
      </c>
      <c r="B382" s="135" t="str">
        <f t="shared" si="62"/>
        <v/>
      </c>
      <c r="C382" s="136" t="str">
        <f t="shared" si="63"/>
        <v/>
      </c>
      <c r="D382" s="137" t="str">
        <f t="shared" si="64"/>
        <v/>
      </c>
      <c r="E382" s="137" t="str">
        <f t="shared" si="65"/>
        <v/>
      </c>
      <c r="F382" s="137" t="str">
        <f t="shared" si="59"/>
        <v/>
      </c>
      <c r="G382" s="136" t="str">
        <f t="shared" si="60"/>
        <v/>
      </c>
    </row>
    <row r="383" spans="1:18" x14ac:dyDescent="0.25">
      <c r="A383" s="134" t="str">
        <f t="shared" si="61"/>
        <v/>
      </c>
      <c r="B383" s="135" t="str">
        <f t="shared" si="62"/>
        <v/>
      </c>
      <c r="C383" s="136" t="str">
        <f t="shared" si="63"/>
        <v/>
      </c>
      <c r="D383" s="137" t="str">
        <f t="shared" si="64"/>
        <v/>
      </c>
      <c r="E383" s="137" t="str">
        <f t="shared" si="65"/>
        <v/>
      </c>
      <c r="F383" s="137" t="str">
        <f t="shared" si="59"/>
        <v/>
      </c>
      <c r="G383" s="136" t="str">
        <f t="shared" si="60"/>
        <v/>
      </c>
    </row>
    <row r="384" spans="1:18" x14ac:dyDescent="0.25">
      <c r="A384" s="134" t="str">
        <f t="shared" si="61"/>
        <v/>
      </c>
      <c r="B384" s="135" t="str">
        <f t="shared" si="62"/>
        <v/>
      </c>
      <c r="C384" s="136" t="str">
        <f t="shared" si="63"/>
        <v/>
      </c>
      <c r="D384" s="137" t="str">
        <f t="shared" si="64"/>
        <v/>
      </c>
      <c r="E384" s="137" t="str">
        <f t="shared" si="65"/>
        <v/>
      </c>
      <c r="F384" s="137" t="str">
        <f t="shared" si="59"/>
        <v/>
      </c>
      <c r="G384" s="136" t="str">
        <f t="shared" si="60"/>
        <v/>
      </c>
    </row>
    <row r="385" spans="1:7" x14ac:dyDescent="0.25">
      <c r="A385" s="134" t="str">
        <f t="shared" si="61"/>
        <v/>
      </c>
      <c r="B385" s="135" t="str">
        <f t="shared" si="62"/>
        <v/>
      </c>
      <c r="C385" s="136" t="str">
        <f t="shared" si="63"/>
        <v/>
      </c>
      <c r="D385" s="137" t="str">
        <f t="shared" si="64"/>
        <v/>
      </c>
      <c r="E385" s="137" t="str">
        <f t="shared" si="65"/>
        <v/>
      </c>
      <c r="F385" s="137" t="str">
        <f t="shared" si="59"/>
        <v/>
      </c>
      <c r="G385" s="136" t="str">
        <f t="shared" si="60"/>
        <v/>
      </c>
    </row>
    <row r="386" spans="1:7" x14ac:dyDescent="0.25">
      <c r="A386" s="134" t="str">
        <f t="shared" si="61"/>
        <v/>
      </c>
      <c r="B386" s="135" t="str">
        <f t="shared" si="62"/>
        <v/>
      </c>
      <c r="C386" s="136" t="str">
        <f t="shared" si="63"/>
        <v/>
      </c>
      <c r="D386" s="137" t="str">
        <f t="shared" si="64"/>
        <v/>
      </c>
      <c r="E386" s="137" t="str">
        <f t="shared" si="65"/>
        <v/>
      </c>
      <c r="F386" s="137" t="str">
        <f t="shared" si="59"/>
        <v/>
      </c>
      <c r="G386" s="136" t="str">
        <f t="shared" si="60"/>
        <v/>
      </c>
    </row>
    <row r="387" spans="1:7" x14ac:dyDescent="0.25">
      <c r="A387" s="134" t="str">
        <f t="shared" si="61"/>
        <v/>
      </c>
      <c r="B387" s="135" t="str">
        <f t="shared" si="62"/>
        <v/>
      </c>
      <c r="C387" s="136" t="str">
        <f t="shared" si="63"/>
        <v/>
      </c>
      <c r="D387" s="137" t="str">
        <f t="shared" si="64"/>
        <v/>
      </c>
      <c r="E387" s="137" t="str">
        <f t="shared" si="65"/>
        <v/>
      </c>
      <c r="F387" s="137" t="str">
        <f t="shared" si="59"/>
        <v/>
      </c>
      <c r="G387" s="136" t="str">
        <f t="shared" si="60"/>
        <v/>
      </c>
    </row>
    <row r="388" spans="1:7" x14ac:dyDescent="0.25">
      <c r="A388" s="134" t="str">
        <f t="shared" si="61"/>
        <v/>
      </c>
      <c r="B388" s="135" t="str">
        <f t="shared" si="62"/>
        <v/>
      </c>
      <c r="C388" s="136" t="str">
        <f t="shared" si="63"/>
        <v/>
      </c>
      <c r="D388" s="137" t="str">
        <f t="shared" si="64"/>
        <v/>
      </c>
      <c r="E388" s="137" t="str">
        <f t="shared" si="65"/>
        <v/>
      </c>
      <c r="F388" s="137" t="str">
        <f t="shared" si="59"/>
        <v/>
      </c>
      <c r="G388" s="136" t="str">
        <f t="shared" si="60"/>
        <v/>
      </c>
    </row>
    <row r="389" spans="1:7" x14ac:dyDescent="0.25">
      <c r="A389" s="134" t="str">
        <f t="shared" si="61"/>
        <v/>
      </c>
      <c r="B389" s="135" t="str">
        <f t="shared" si="62"/>
        <v/>
      </c>
      <c r="C389" s="136" t="str">
        <f t="shared" si="63"/>
        <v/>
      </c>
      <c r="D389" s="137" t="str">
        <f t="shared" si="64"/>
        <v/>
      </c>
      <c r="E389" s="137" t="str">
        <f t="shared" si="65"/>
        <v/>
      </c>
      <c r="F389" s="137" t="str">
        <f t="shared" si="59"/>
        <v/>
      </c>
      <c r="G389" s="136" t="str">
        <f t="shared" si="60"/>
        <v/>
      </c>
    </row>
    <row r="390" spans="1:7" x14ac:dyDescent="0.25">
      <c r="A390" s="134" t="str">
        <f t="shared" si="61"/>
        <v/>
      </c>
      <c r="B390" s="135" t="str">
        <f t="shared" si="62"/>
        <v/>
      </c>
      <c r="C390" s="136" t="str">
        <f t="shared" si="63"/>
        <v/>
      </c>
      <c r="D390" s="137" t="str">
        <f t="shared" si="64"/>
        <v/>
      </c>
      <c r="E390" s="137" t="str">
        <f t="shared" si="65"/>
        <v/>
      </c>
      <c r="F390" s="137" t="str">
        <f t="shared" si="59"/>
        <v/>
      </c>
      <c r="G390" s="136" t="str">
        <f t="shared" si="60"/>
        <v/>
      </c>
    </row>
    <row r="391" spans="1:7" x14ac:dyDescent="0.25">
      <c r="A391" s="134" t="str">
        <f t="shared" si="61"/>
        <v/>
      </c>
      <c r="B391" s="135" t="str">
        <f t="shared" si="62"/>
        <v/>
      </c>
      <c r="C391" s="136" t="str">
        <f t="shared" si="63"/>
        <v/>
      </c>
      <c r="D391" s="137" t="str">
        <f t="shared" si="64"/>
        <v/>
      </c>
      <c r="E391" s="137" t="str">
        <f t="shared" si="65"/>
        <v/>
      </c>
      <c r="F391" s="137" t="str">
        <f t="shared" si="59"/>
        <v/>
      </c>
      <c r="G391" s="136" t="str">
        <f t="shared" si="60"/>
        <v/>
      </c>
    </row>
    <row r="392" spans="1:7" x14ac:dyDescent="0.25">
      <c r="A392" s="134" t="str">
        <f t="shared" si="61"/>
        <v/>
      </c>
      <c r="B392" s="135" t="str">
        <f t="shared" si="62"/>
        <v/>
      </c>
      <c r="C392" s="136" t="str">
        <f t="shared" si="63"/>
        <v/>
      </c>
      <c r="D392" s="137" t="str">
        <f t="shared" si="64"/>
        <v/>
      </c>
      <c r="E392" s="137" t="str">
        <f t="shared" si="65"/>
        <v/>
      </c>
      <c r="F392" s="137" t="str">
        <f t="shared" si="59"/>
        <v/>
      </c>
      <c r="G392" s="136" t="str">
        <f t="shared" si="60"/>
        <v/>
      </c>
    </row>
    <row r="393" spans="1:7" x14ac:dyDescent="0.25">
      <c r="A393" s="134" t="str">
        <f t="shared" si="61"/>
        <v/>
      </c>
      <c r="B393" s="135" t="str">
        <f t="shared" si="62"/>
        <v/>
      </c>
      <c r="C393" s="136" t="str">
        <f t="shared" si="63"/>
        <v/>
      </c>
      <c r="D393" s="137" t="str">
        <f t="shared" si="64"/>
        <v/>
      </c>
      <c r="E393" s="137" t="str">
        <f t="shared" si="65"/>
        <v/>
      </c>
      <c r="F393" s="137" t="str">
        <f t="shared" si="59"/>
        <v/>
      </c>
      <c r="G393" s="136" t="str">
        <f t="shared" si="60"/>
        <v/>
      </c>
    </row>
    <row r="394" spans="1:7" x14ac:dyDescent="0.25">
      <c r="A394" s="134" t="str">
        <f t="shared" si="61"/>
        <v/>
      </c>
      <c r="B394" s="135" t="str">
        <f t="shared" si="62"/>
        <v/>
      </c>
      <c r="C394" s="136" t="str">
        <f t="shared" si="63"/>
        <v/>
      </c>
      <c r="D394" s="137" t="str">
        <f t="shared" si="64"/>
        <v/>
      </c>
      <c r="E394" s="137" t="str">
        <f t="shared" si="65"/>
        <v/>
      </c>
      <c r="F394" s="137" t="str">
        <f t="shared" si="59"/>
        <v/>
      </c>
      <c r="G394" s="136" t="str">
        <f t="shared" si="60"/>
        <v/>
      </c>
    </row>
    <row r="395" spans="1:7" x14ac:dyDescent="0.25">
      <c r="A395" s="134" t="str">
        <f t="shared" si="61"/>
        <v/>
      </c>
      <c r="B395" s="135" t="str">
        <f t="shared" si="62"/>
        <v/>
      </c>
      <c r="C395" s="136" t="str">
        <f t="shared" si="63"/>
        <v/>
      </c>
      <c r="D395" s="137" t="str">
        <f t="shared" si="64"/>
        <v/>
      </c>
      <c r="E395" s="137" t="str">
        <f t="shared" si="65"/>
        <v/>
      </c>
      <c r="F395" s="137" t="str">
        <f t="shared" si="59"/>
        <v/>
      </c>
      <c r="G395" s="136" t="str">
        <f t="shared" si="60"/>
        <v/>
      </c>
    </row>
    <row r="396" spans="1:7" x14ac:dyDescent="0.25">
      <c r="A396" s="134" t="str">
        <f t="shared" si="61"/>
        <v/>
      </c>
      <c r="B396" s="135" t="str">
        <f t="shared" si="62"/>
        <v/>
      </c>
      <c r="C396" s="136" t="str">
        <f t="shared" si="63"/>
        <v/>
      </c>
      <c r="D396" s="137" t="str">
        <f t="shared" si="64"/>
        <v/>
      </c>
      <c r="E396" s="137" t="str">
        <f t="shared" si="65"/>
        <v/>
      </c>
      <c r="F396" s="137" t="str">
        <f t="shared" si="59"/>
        <v/>
      </c>
      <c r="G396" s="136" t="str">
        <f t="shared" si="60"/>
        <v/>
      </c>
    </row>
    <row r="397" spans="1:7" x14ac:dyDescent="0.25">
      <c r="A397" s="134" t="str">
        <f t="shared" si="61"/>
        <v/>
      </c>
      <c r="B397" s="135" t="str">
        <f t="shared" si="62"/>
        <v/>
      </c>
      <c r="C397" s="136" t="str">
        <f t="shared" si="63"/>
        <v/>
      </c>
      <c r="D397" s="137" t="str">
        <f t="shared" si="64"/>
        <v/>
      </c>
      <c r="E397" s="137" t="str">
        <f t="shared" si="65"/>
        <v/>
      </c>
      <c r="F397" s="137" t="str">
        <f t="shared" si="59"/>
        <v/>
      </c>
      <c r="G397" s="136" t="str">
        <f t="shared" si="60"/>
        <v/>
      </c>
    </row>
    <row r="398" spans="1:7" x14ac:dyDescent="0.25">
      <c r="A398" s="134" t="str">
        <f t="shared" si="61"/>
        <v/>
      </c>
      <c r="B398" s="135" t="str">
        <f t="shared" si="62"/>
        <v/>
      </c>
      <c r="C398" s="136" t="str">
        <f t="shared" si="63"/>
        <v/>
      </c>
      <c r="D398" s="137" t="str">
        <f t="shared" si="64"/>
        <v/>
      </c>
      <c r="E398" s="137" t="str">
        <f t="shared" si="65"/>
        <v/>
      </c>
      <c r="F398" s="137" t="str">
        <f t="shared" si="59"/>
        <v/>
      </c>
      <c r="G398" s="136" t="str">
        <f t="shared" si="60"/>
        <v/>
      </c>
    </row>
    <row r="399" spans="1:7" x14ac:dyDescent="0.25">
      <c r="A399" s="134" t="str">
        <f t="shared" si="61"/>
        <v/>
      </c>
      <c r="B399" s="135" t="str">
        <f t="shared" si="62"/>
        <v/>
      </c>
      <c r="C399" s="136" t="str">
        <f t="shared" si="63"/>
        <v/>
      </c>
      <c r="D399" s="137" t="str">
        <f t="shared" si="64"/>
        <v/>
      </c>
      <c r="E399" s="137" t="str">
        <f t="shared" si="65"/>
        <v/>
      </c>
      <c r="F399" s="137" t="str">
        <f t="shared" ref="F399:F462" si="66">IF(B399="","",SUM(D399:E399))</f>
        <v/>
      </c>
      <c r="G399" s="136" t="str">
        <f t="shared" ref="G399:G462" si="67">IF(B399="","",SUM(C399)-SUM(E399))</f>
        <v/>
      </c>
    </row>
    <row r="400" spans="1:7" x14ac:dyDescent="0.25">
      <c r="A400" s="134" t="str">
        <f t="shared" ref="A400:A463" si="68">IF(B400="","",EDATE(A399,1))</f>
        <v/>
      </c>
      <c r="B400" s="135" t="str">
        <f t="shared" ref="B400:B463" si="69">IF(B399="","",IF(SUM(B399)+1&lt;=$E$7,SUM(B399)+1,""))</f>
        <v/>
      </c>
      <c r="C400" s="136" t="str">
        <f t="shared" ref="C400:C463" si="70">IF(B400="","",G399)</f>
        <v/>
      </c>
      <c r="D400" s="137" t="str">
        <f t="shared" ref="D400:D463" si="71">IF(B400="","",IPMT($E$10/12,B400,$E$7,-$E$8,$E$9,0))</f>
        <v/>
      </c>
      <c r="E400" s="137" t="str">
        <f t="shared" ref="E400:E463" si="72">IF(B400="","",PPMT($E$10/12,B400,$E$7,-$E$8,$E$9,0))</f>
        <v/>
      </c>
      <c r="F400" s="137" t="str">
        <f t="shared" si="66"/>
        <v/>
      </c>
      <c r="G400" s="136" t="str">
        <f t="shared" si="67"/>
        <v/>
      </c>
    </row>
    <row r="401" spans="1:7" x14ac:dyDescent="0.25">
      <c r="A401" s="134" t="str">
        <f t="shared" si="68"/>
        <v/>
      </c>
      <c r="B401" s="135" t="str">
        <f t="shared" si="69"/>
        <v/>
      </c>
      <c r="C401" s="136" t="str">
        <f t="shared" si="70"/>
        <v/>
      </c>
      <c r="D401" s="137" t="str">
        <f t="shared" si="71"/>
        <v/>
      </c>
      <c r="E401" s="137" t="str">
        <f t="shared" si="72"/>
        <v/>
      </c>
      <c r="F401" s="137" t="str">
        <f t="shared" si="66"/>
        <v/>
      </c>
      <c r="G401" s="136" t="str">
        <f t="shared" si="67"/>
        <v/>
      </c>
    </row>
    <row r="402" spans="1:7" x14ac:dyDescent="0.25">
      <c r="A402" s="134" t="str">
        <f t="shared" si="68"/>
        <v/>
      </c>
      <c r="B402" s="135" t="str">
        <f t="shared" si="69"/>
        <v/>
      </c>
      <c r="C402" s="136" t="str">
        <f t="shared" si="70"/>
        <v/>
      </c>
      <c r="D402" s="137" t="str">
        <f t="shared" si="71"/>
        <v/>
      </c>
      <c r="E402" s="137" t="str">
        <f t="shared" si="72"/>
        <v/>
      </c>
      <c r="F402" s="137" t="str">
        <f t="shared" si="66"/>
        <v/>
      </c>
      <c r="G402" s="136" t="str">
        <f t="shared" si="67"/>
        <v/>
      </c>
    </row>
    <row r="403" spans="1:7" x14ac:dyDescent="0.25">
      <c r="A403" s="134" t="str">
        <f t="shared" si="68"/>
        <v/>
      </c>
      <c r="B403" s="135" t="str">
        <f t="shared" si="69"/>
        <v/>
      </c>
      <c r="C403" s="136" t="str">
        <f t="shared" si="70"/>
        <v/>
      </c>
      <c r="D403" s="137" t="str">
        <f t="shared" si="71"/>
        <v/>
      </c>
      <c r="E403" s="137" t="str">
        <f t="shared" si="72"/>
        <v/>
      </c>
      <c r="F403" s="137" t="str">
        <f t="shared" si="66"/>
        <v/>
      </c>
      <c r="G403" s="136" t="str">
        <f t="shared" si="67"/>
        <v/>
      </c>
    </row>
    <row r="404" spans="1:7" x14ac:dyDescent="0.25">
      <c r="A404" s="134" t="str">
        <f t="shared" si="68"/>
        <v/>
      </c>
      <c r="B404" s="135" t="str">
        <f t="shared" si="69"/>
        <v/>
      </c>
      <c r="C404" s="136" t="str">
        <f t="shared" si="70"/>
        <v/>
      </c>
      <c r="D404" s="137" t="str">
        <f t="shared" si="71"/>
        <v/>
      </c>
      <c r="E404" s="137" t="str">
        <f t="shared" si="72"/>
        <v/>
      </c>
      <c r="F404" s="137" t="str">
        <f t="shared" si="66"/>
        <v/>
      </c>
      <c r="G404" s="136" t="str">
        <f t="shared" si="67"/>
        <v/>
      </c>
    </row>
    <row r="405" spans="1:7" x14ac:dyDescent="0.25">
      <c r="A405" s="134" t="str">
        <f t="shared" si="68"/>
        <v/>
      </c>
      <c r="B405" s="135" t="str">
        <f t="shared" si="69"/>
        <v/>
      </c>
      <c r="C405" s="136" t="str">
        <f t="shared" si="70"/>
        <v/>
      </c>
      <c r="D405" s="137" t="str">
        <f t="shared" si="71"/>
        <v/>
      </c>
      <c r="E405" s="137" t="str">
        <f t="shared" si="72"/>
        <v/>
      </c>
      <c r="F405" s="137" t="str">
        <f t="shared" si="66"/>
        <v/>
      </c>
      <c r="G405" s="136" t="str">
        <f t="shared" si="67"/>
        <v/>
      </c>
    </row>
    <row r="406" spans="1:7" x14ac:dyDescent="0.25">
      <c r="A406" s="134" t="str">
        <f t="shared" si="68"/>
        <v/>
      </c>
      <c r="B406" s="135" t="str">
        <f t="shared" si="69"/>
        <v/>
      </c>
      <c r="C406" s="136" t="str">
        <f t="shared" si="70"/>
        <v/>
      </c>
      <c r="D406" s="137" t="str">
        <f t="shared" si="71"/>
        <v/>
      </c>
      <c r="E406" s="137" t="str">
        <f t="shared" si="72"/>
        <v/>
      </c>
      <c r="F406" s="137" t="str">
        <f t="shared" si="66"/>
        <v/>
      </c>
      <c r="G406" s="136" t="str">
        <f t="shared" si="67"/>
        <v/>
      </c>
    </row>
    <row r="407" spans="1:7" x14ac:dyDescent="0.25">
      <c r="A407" s="134" t="str">
        <f t="shared" si="68"/>
        <v/>
      </c>
      <c r="B407" s="135" t="str">
        <f t="shared" si="69"/>
        <v/>
      </c>
      <c r="C407" s="136" t="str">
        <f t="shared" si="70"/>
        <v/>
      </c>
      <c r="D407" s="137" t="str">
        <f t="shared" si="71"/>
        <v/>
      </c>
      <c r="E407" s="137" t="str">
        <f t="shared" si="72"/>
        <v/>
      </c>
      <c r="F407" s="137" t="str">
        <f t="shared" si="66"/>
        <v/>
      </c>
      <c r="G407" s="136" t="str">
        <f t="shared" si="67"/>
        <v/>
      </c>
    </row>
    <row r="408" spans="1:7" x14ac:dyDescent="0.25">
      <c r="A408" s="134" t="str">
        <f t="shared" si="68"/>
        <v/>
      </c>
      <c r="B408" s="135" t="str">
        <f t="shared" si="69"/>
        <v/>
      </c>
      <c r="C408" s="136" t="str">
        <f t="shared" si="70"/>
        <v/>
      </c>
      <c r="D408" s="137" t="str">
        <f t="shared" si="71"/>
        <v/>
      </c>
      <c r="E408" s="137" t="str">
        <f t="shared" si="72"/>
        <v/>
      </c>
      <c r="F408" s="137" t="str">
        <f t="shared" si="66"/>
        <v/>
      </c>
      <c r="G408" s="136" t="str">
        <f t="shared" si="67"/>
        <v/>
      </c>
    </row>
    <row r="409" spans="1:7" x14ac:dyDescent="0.25">
      <c r="A409" s="134" t="str">
        <f t="shared" si="68"/>
        <v/>
      </c>
      <c r="B409" s="135" t="str">
        <f t="shared" si="69"/>
        <v/>
      </c>
      <c r="C409" s="136" t="str">
        <f t="shared" si="70"/>
        <v/>
      </c>
      <c r="D409" s="137" t="str">
        <f t="shared" si="71"/>
        <v/>
      </c>
      <c r="E409" s="137" t="str">
        <f t="shared" si="72"/>
        <v/>
      </c>
      <c r="F409" s="137" t="str">
        <f t="shared" si="66"/>
        <v/>
      </c>
      <c r="G409" s="136" t="str">
        <f t="shared" si="67"/>
        <v/>
      </c>
    </row>
    <row r="410" spans="1:7" x14ac:dyDescent="0.25">
      <c r="A410" s="134" t="str">
        <f t="shared" si="68"/>
        <v/>
      </c>
      <c r="B410" s="135" t="str">
        <f t="shared" si="69"/>
        <v/>
      </c>
      <c r="C410" s="136" t="str">
        <f t="shared" si="70"/>
        <v/>
      </c>
      <c r="D410" s="137" t="str">
        <f t="shared" si="71"/>
        <v/>
      </c>
      <c r="E410" s="137" t="str">
        <f t="shared" si="72"/>
        <v/>
      </c>
      <c r="F410" s="137" t="str">
        <f t="shared" si="66"/>
        <v/>
      </c>
      <c r="G410" s="136" t="str">
        <f t="shared" si="67"/>
        <v/>
      </c>
    </row>
    <row r="411" spans="1:7" x14ac:dyDescent="0.25">
      <c r="A411" s="134" t="str">
        <f t="shared" si="68"/>
        <v/>
      </c>
      <c r="B411" s="135" t="str">
        <f t="shared" si="69"/>
        <v/>
      </c>
      <c r="C411" s="136" t="str">
        <f t="shared" si="70"/>
        <v/>
      </c>
      <c r="D411" s="137" t="str">
        <f t="shared" si="71"/>
        <v/>
      </c>
      <c r="E411" s="137" t="str">
        <f t="shared" si="72"/>
        <v/>
      </c>
      <c r="F411" s="137" t="str">
        <f t="shared" si="66"/>
        <v/>
      </c>
      <c r="G411" s="136" t="str">
        <f t="shared" si="67"/>
        <v/>
      </c>
    </row>
    <row r="412" spans="1:7" x14ac:dyDescent="0.25">
      <c r="A412" s="134" t="str">
        <f t="shared" si="68"/>
        <v/>
      </c>
      <c r="B412" s="135" t="str">
        <f t="shared" si="69"/>
        <v/>
      </c>
      <c r="C412" s="136" t="str">
        <f t="shared" si="70"/>
        <v/>
      </c>
      <c r="D412" s="137" t="str">
        <f t="shared" si="71"/>
        <v/>
      </c>
      <c r="E412" s="137" t="str">
        <f t="shared" si="72"/>
        <v/>
      </c>
      <c r="F412" s="137" t="str">
        <f t="shared" si="66"/>
        <v/>
      </c>
      <c r="G412" s="136" t="str">
        <f t="shared" si="67"/>
        <v/>
      </c>
    </row>
    <row r="413" spans="1:7" x14ac:dyDescent="0.25">
      <c r="A413" s="134" t="str">
        <f t="shared" si="68"/>
        <v/>
      </c>
      <c r="B413" s="135" t="str">
        <f t="shared" si="69"/>
        <v/>
      </c>
      <c r="C413" s="136" t="str">
        <f t="shared" si="70"/>
        <v/>
      </c>
      <c r="D413" s="137" t="str">
        <f t="shared" si="71"/>
        <v/>
      </c>
      <c r="E413" s="137" t="str">
        <f t="shared" si="72"/>
        <v/>
      </c>
      <c r="F413" s="137" t="str">
        <f t="shared" si="66"/>
        <v/>
      </c>
      <c r="G413" s="136" t="str">
        <f t="shared" si="67"/>
        <v/>
      </c>
    </row>
    <row r="414" spans="1:7" x14ac:dyDescent="0.25">
      <c r="A414" s="134" t="str">
        <f t="shared" si="68"/>
        <v/>
      </c>
      <c r="B414" s="135" t="str">
        <f t="shared" si="69"/>
        <v/>
      </c>
      <c r="C414" s="136" t="str">
        <f t="shared" si="70"/>
        <v/>
      </c>
      <c r="D414" s="137" t="str">
        <f t="shared" si="71"/>
        <v/>
      </c>
      <c r="E414" s="137" t="str">
        <f t="shared" si="72"/>
        <v/>
      </c>
      <c r="F414" s="137" t="str">
        <f t="shared" si="66"/>
        <v/>
      </c>
      <c r="G414" s="136" t="str">
        <f t="shared" si="67"/>
        <v/>
      </c>
    </row>
    <row r="415" spans="1:7" x14ac:dyDescent="0.25">
      <c r="A415" s="134" t="str">
        <f t="shared" si="68"/>
        <v/>
      </c>
      <c r="B415" s="135" t="str">
        <f t="shared" si="69"/>
        <v/>
      </c>
      <c r="C415" s="136" t="str">
        <f t="shared" si="70"/>
        <v/>
      </c>
      <c r="D415" s="137" t="str">
        <f t="shared" si="71"/>
        <v/>
      </c>
      <c r="E415" s="137" t="str">
        <f t="shared" si="72"/>
        <v/>
      </c>
      <c r="F415" s="137" t="str">
        <f t="shared" si="66"/>
        <v/>
      </c>
      <c r="G415" s="136" t="str">
        <f t="shared" si="67"/>
        <v/>
      </c>
    </row>
    <row r="416" spans="1:7" x14ac:dyDescent="0.25">
      <c r="A416" s="134" t="str">
        <f t="shared" si="68"/>
        <v/>
      </c>
      <c r="B416" s="135" t="str">
        <f t="shared" si="69"/>
        <v/>
      </c>
      <c r="C416" s="136" t="str">
        <f t="shared" si="70"/>
        <v/>
      </c>
      <c r="D416" s="137" t="str">
        <f t="shared" si="71"/>
        <v/>
      </c>
      <c r="E416" s="137" t="str">
        <f t="shared" si="72"/>
        <v/>
      </c>
      <c r="F416" s="137" t="str">
        <f t="shared" si="66"/>
        <v/>
      </c>
      <c r="G416" s="136" t="str">
        <f t="shared" si="67"/>
        <v/>
      </c>
    </row>
    <row r="417" spans="1:7" x14ac:dyDescent="0.25">
      <c r="A417" s="134" t="str">
        <f t="shared" si="68"/>
        <v/>
      </c>
      <c r="B417" s="135" t="str">
        <f t="shared" si="69"/>
        <v/>
      </c>
      <c r="C417" s="136" t="str">
        <f t="shared" si="70"/>
        <v/>
      </c>
      <c r="D417" s="137" t="str">
        <f t="shared" si="71"/>
        <v/>
      </c>
      <c r="E417" s="137" t="str">
        <f t="shared" si="72"/>
        <v/>
      </c>
      <c r="F417" s="137" t="str">
        <f t="shared" si="66"/>
        <v/>
      </c>
      <c r="G417" s="136" t="str">
        <f t="shared" si="67"/>
        <v/>
      </c>
    </row>
    <row r="418" spans="1:7" x14ac:dyDescent="0.25">
      <c r="A418" s="134" t="str">
        <f t="shared" si="68"/>
        <v/>
      </c>
      <c r="B418" s="135" t="str">
        <f t="shared" si="69"/>
        <v/>
      </c>
      <c r="C418" s="136" t="str">
        <f t="shared" si="70"/>
        <v/>
      </c>
      <c r="D418" s="137" t="str">
        <f t="shared" si="71"/>
        <v/>
      </c>
      <c r="E418" s="137" t="str">
        <f t="shared" si="72"/>
        <v/>
      </c>
      <c r="F418" s="137" t="str">
        <f t="shared" si="66"/>
        <v/>
      </c>
      <c r="G418" s="136" t="str">
        <f t="shared" si="67"/>
        <v/>
      </c>
    </row>
    <row r="419" spans="1:7" x14ac:dyDescent="0.25">
      <c r="A419" s="134" t="str">
        <f t="shared" si="68"/>
        <v/>
      </c>
      <c r="B419" s="135" t="str">
        <f t="shared" si="69"/>
        <v/>
      </c>
      <c r="C419" s="136" t="str">
        <f t="shared" si="70"/>
        <v/>
      </c>
      <c r="D419" s="137" t="str">
        <f t="shared" si="71"/>
        <v/>
      </c>
      <c r="E419" s="137" t="str">
        <f t="shared" si="72"/>
        <v/>
      </c>
      <c r="F419" s="137" t="str">
        <f t="shared" si="66"/>
        <v/>
      </c>
      <c r="G419" s="136" t="str">
        <f t="shared" si="67"/>
        <v/>
      </c>
    </row>
    <row r="420" spans="1:7" x14ac:dyDescent="0.25">
      <c r="A420" s="134" t="str">
        <f t="shared" si="68"/>
        <v/>
      </c>
      <c r="B420" s="135" t="str">
        <f t="shared" si="69"/>
        <v/>
      </c>
      <c r="C420" s="136" t="str">
        <f t="shared" si="70"/>
        <v/>
      </c>
      <c r="D420" s="137" t="str">
        <f t="shared" si="71"/>
        <v/>
      </c>
      <c r="E420" s="137" t="str">
        <f t="shared" si="72"/>
        <v/>
      </c>
      <c r="F420" s="137" t="str">
        <f t="shared" si="66"/>
        <v/>
      </c>
      <c r="G420" s="136" t="str">
        <f t="shared" si="67"/>
        <v/>
      </c>
    </row>
    <row r="421" spans="1:7" x14ac:dyDescent="0.25">
      <c r="A421" s="134" t="str">
        <f t="shared" si="68"/>
        <v/>
      </c>
      <c r="B421" s="135" t="str">
        <f t="shared" si="69"/>
        <v/>
      </c>
      <c r="C421" s="136" t="str">
        <f t="shared" si="70"/>
        <v/>
      </c>
      <c r="D421" s="137" t="str">
        <f t="shared" si="71"/>
        <v/>
      </c>
      <c r="E421" s="137" t="str">
        <f t="shared" si="72"/>
        <v/>
      </c>
      <c r="F421" s="137" t="str">
        <f t="shared" si="66"/>
        <v/>
      </c>
      <c r="G421" s="136" t="str">
        <f t="shared" si="67"/>
        <v/>
      </c>
    </row>
    <row r="422" spans="1:7" x14ac:dyDescent="0.25">
      <c r="A422" s="134" t="str">
        <f t="shared" si="68"/>
        <v/>
      </c>
      <c r="B422" s="135" t="str">
        <f t="shared" si="69"/>
        <v/>
      </c>
      <c r="C422" s="136" t="str">
        <f t="shared" si="70"/>
        <v/>
      </c>
      <c r="D422" s="137" t="str">
        <f t="shared" si="71"/>
        <v/>
      </c>
      <c r="E422" s="137" t="str">
        <f t="shared" si="72"/>
        <v/>
      </c>
      <c r="F422" s="137" t="str">
        <f t="shared" si="66"/>
        <v/>
      </c>
      <c r="G422" s="136" t="str">
        <f t="shared" si="67"/>
        <v/>
      </c>
    </row>
    <row r="423" spans="1:7" x14ac:dyDescent="0.25">
      <c r="A423" s="134" t="str">
        <f t="shared" si="68"/>
        <v/>
      </c>
      <c r="B423" s="135" t="str">
        <f t="shared" si="69"/>
        <v/>
      </c>
      <c r="C423" s="136" t="str">
        <f t="shared" si="70"/>
        <v/>
      </c>
      <c r="D423" s="137" t="str">
        <f t="shared" si="71"/>
        <v/>
      </c>
      <c r="E423" s="137" t="str">
        <f t="shared" si="72"/>
        <v/>
      </c>
      <c r="F423" s="137" t="str">
        <f t="shared" si="66"/>
        <v/>
      </c>
      <c r="G423" s="136" t="str">
        <f t="shared" si="67"/>
        <v/>
      </c>
    </row>
    <row r="424" spans="1:7" x14ac:dyDescent="0.25">
      <c r="A424" s="134" t="str">
        <f t="shared" si="68"/>
        <v/>
      </c>
      <c r="B424" s="135" t="str">
        <f t="shared" si="69"/>
        <v/>
      </c>
      <c r="C424" s="136" t="str">
        <f t="shared" si="70"/>
        <v/>
      </c>
      <c r="D424" s="137" t="str">
        <f t="shared" si="71"/>
        <v/>
      </c>
      <c r="E424" s="137" t="str">
        <f t="shared" si="72"/>
        <v/>
      </c>
      <c r="F424" s="137" t="str">
        <f t="shared" si="66"/>
        <v/>
      </c>
      <c r="G424" s="136" t="str">
        <f t="shared" si="67"/>
        <v/>
      </c>
    </row>
    <row r="425" spans="1:7" x14ac:dyDescent="0.25">
      <c r="A425" s="134" t="str">
        <f t="shared" si="68"/>
        <v/>
      </c>
      <c r="B425" s="135" t="str">
        <f t="shared" si="69"/>
        <v/>
      </c>
      <c r="C425" s="136" t="str">
        <f t="shared" si="70"/>
        <v/>
      </c>
      <c r="D425" s="137" t="str">
        <f t="shared" si="71"/>
        <v/>
      </c>
      <c r="E425" s="137" t="str">
        <f t="shared" si="72"/>
        <v/>
      </c>
      <c r="F425" s="137" t="str">
        <f t="shared" si="66"/>
        <v/>
      </c>
      <c r="G425" s="136" t="str">
        <f t="shared" si="67"/>
        <v/>
      </c>
    </row>
    <row r="426" spans="1:7" x14ac:dyDescent="0.25">
      <c r="A426" s="134" t="str">
        <f t="shared" si="68"/>
        <v/>
      </c>
      <c r="B426" s="135" t="str">
        <f t="shared" si="69"/>
        <v/>
      </c>
      <c r="C426" s="136" t="str">
        <f t="shared" si="70"/>
        <v/>
      </c>
      <c r="D426" s="137" t="str">
        <f t="shared" si="71"/>
        <v/>
      </c>
      <c r="E426" s="137" t="str">
        <f t="shared" si="72"/>
        <v/>
      </c>
      <c r="F426" s="137" t="str">
        <f t="shared" si="66"/>
        <v/>
      </c>
      <c r="G426" s="136" t="str">
        <f t="shared" si="67"/>
        <v/>
      </c>
    </row>
    <row r="427" spans="1:7" x14ac:dyDescent="0.25">
      <c r="A427" s="134" t="str">
        <f t="shared" si="68"/>
        <v/>
      </c>
      <c r="B427" s="135" t="str">
        <f t="shared" si="69"/>
        <v/>
      </c>
      <c r="C427" s="136" t="str">
        <f t="shared" si="70"/>
        <v/>
      </c>
      <c r="D427" s="137" t="str">
        <f t="shared" si="71"/>
        <v/>
      </c>
      <c r="E427" s="137" t="str">
        <f t="shared" si="72"/>
        <v/>
      </c>
      <c r="F427" s="137" t="str">
        <f t="shared" si="66"/>
        <v/>
      </c>
      <c r="G427" s="136" t="str">
        <f t="shared" si="67"/>
        <v/>
      </c>
    </row>
    <row r="428" spans="1:7" x14ac:dyDescent="0.25">
      <c r="A428" s="134" t="str">
        <f t="shared" si="68"/>
        <v/>
      </c>
      <c r="B428" s="135" t="str">
        <f t="shared" si="69"/>
        <v/>
      </c>
      <c r="C428" s="136" t="str">
        <f t="shared" si="70"/>
        <v/>
      </c>
      <c r="D428" s="137" t="str">
        <f t="shared" si="71"/>
        <v/>
      </c>
      <c r="E428" s="137" t="str">
        <f t="shared" si="72"/>
        <v/>
      </c>
      <c r="F428" s="137" t="str">
        <f t="shared" si="66"/>
        <v/>
      </c>
      <c r="G428" s="136" t="str">
        <f t="shared" si="67"/>
        <v/>
      </c>
    </row>
    <row r="429" spans="1:7" x14ac:dyDescent="0.25">
      <c r="A429" s="134" t="str">
        <f t="shared" si="68"/>
        <v/>
      </c>
      <c r="B429" s="135" t="str">
        <f t="shared" si="69"/>
        <v/>
      </c>
      <c r="C429" s="136" t="str">
        <f t="shared" si="70"/>
        <v/>
      </c>
      <c r="D429" s="137" t="str">
        <f t="shared" si="71"/>
        <v/>
      </c>
      <c r="E429" s="137" t="str">
        <f t="shared" si="72"/>
        <v/>
      </c>
      <c r="F429" s="137" t="str">
        <f t="shared" si="66"/>
        <v/>
      </c>
      <c r="G429" s="136" t="str">
        <f t="shared" si="67"/>
        <v/>
      </c>
    </row>
    <row r="430" spans="1:7" x14ac:dyDescent="0.25">
      <c r="A430" s="134" t="str">
        <f t="shared" si="68"/>
        <v/>
      </c>
      <c r="B430" s="135" t="str">
        <f t="shared" si="69"/>
        <v/>
      </c>
      <c r="C430" s="136" t="str">
        <f t="shared" si="70"/>
        <v/>
      </c>
      <c r="D430" s="137" t="str">
        <f t="shared" si="71"/>
        <v/>
      </c>
      <c r="E430" s="137" t="str">
        <f t="shared" si="72"/>
        <v/>
      </c>
      <c r="F430" s="137" t="str">
        <f t="shared" si="66"/>
        <v/>
      </c>
      <c r="G430" s="136" t="str">
        <f t="shared" si="67"/>
        <v/>
      </c>
    </row>
    <row r="431" spans="1:7" x14ac:dyDescent="0.25">
      <c r="A431" s="134" t="str">
        <f t="shared" si="68"/>
        <v/>
      </c>
      <c r="B431" s="135" t="str">
        <f t="shared" si="69"/>
        <v/>
      </c>
      <c r="C431" s="136" t="str">
        <f t="shared" si="70"/>
        <v/>
      </c>
      <c r="D431" s="137" t="str">
        <f t="shared" si="71"/>
        <v/>
      </c>
      <c r="E431" s="137" t="str">
        <f t="shared" si="72"/>
        <v/>
      </c>
      <c r="F431" s="137" t="str">
        <f t="shared" si="66"/>
        <v/>
      </c>
      <c r="G431" s="136" t="str">
        <f t="shared" si="67"/>
        <v/>
      </c>
    </row>
    <row r="432" spans="1:7" x14ac:dyDescent="0.25">
      <c r="A432" s="134" t="str">
        <f t="shared" si="68"/>
        <v/>
      </c>
      <c r="B432" s="135" t="str">
        <f t="shared" si="69"/>
        <v/>
      </c>
      <c r="C432" s="136" t="str">
        <f t="shared" si="70"/>
        <v/>
      </c>
      <c r="D432" s="137" t="str">
        <f t="shared" si="71"/>
        <v/>
      </c>
      <c r="E432" s="137" t="str">
        <f t="shared" si="72"/>
        <v/>
      </c>
      <c r="F432" s="137" t="str">
        <f t="shared" si="66"/>
        <v/>
      </c>
      <c r="G432" s="136" t="str">
        <f t="shared" si="67"/>
        <v/>
      </c>
    </row>
    <row r="433" spans="1:7" x14ac:dyDescent="0.25">
      <c r="A433" s="134" t="str">
        <f t="shared" si="68"/>
        <v/>
      </c>
      <c r="B433" s="135" t="str">
        <f t="shared" si="69"/>
        <v/>
      </c>
      <c r="C433" s="136" t="str">
        <f t="shared" si="70"/>
        <v/>
      </c>
      <c r="D433" s="137" t="str">
        <f t="shared" si="71"/>
        <v/>
      </c>
      <c r="E433" s="137" t="str">
        <f t="shared" si="72"/>
        <v/>
      </c>
      <c r="F433" s="137" t="str">
        <f t="shared" si="66"/>
        <v/>
      </c>
      <c r="G433" s="136" t="str">
        <f t="shared" si="67"/>
        <v/>
      </c>
    </row>
    <row r="434" spans="1:7" x14ac:dyDescent="0.25">
      <c r="A434" s="134" t="str">
        <f t="shared" si="68"/>
        <v/>
      </c>
      <c r="B434" s="135" t="str">
        <f t="shared" si="69"/>
        <v/>
      </c>
      <c r="C434" s="136" t="str">
        <f t="shared" si="70"/>
        <v/>
      </c>
      <c r="D434" s="137" t="str">
        <f t="shared" si="71"/>
        <v/>
      </c>
      <c r="E434" s="137" t="str">
        <f t="shared" si="72"/>
        <v/>
      </c>
      <c r="F434" s="137" t="str">
        <f t="shared" si="66"/>
        <v/>
      </c>
      <c r="G434" s="136" t="str">
        <f t="shared" si="67"/>
        <v/>
      </c>
    </row>
    <row r="435" spans="1:7" x14ac:dyDescent="0.25">
      <c r="A435" s="134" t="str">
        <f t="shared" si="68"/>
        <v/>
      </c>
      <c r="B435" s="135" t="str">
        <f t="shared" si="69"/>
        <v/>
      </c>
      <c r="C435" s="136" t="str">
        <f t="shared" si="70"/>
        <v/>
      </c>
      <c r="D435" s="137" t="str">
        <f t="shared" si="71"/>
        <v/>
      </c>
      <c r="E435" s="137" t="str">
        <f t="shared" si="72"/>
        <v/>
      </c>
      <c r="F435" s="137" t="str">
        <f t="shared" si="66"/>
        <v/>
      </c>
      <c r="G435" s="136" t="str">
        <f t="shared" si="67"/>
        <v/>
      </c>
    </row>
    <row r="436" spans="1:7" x14ac:dyDescent="0.25">
      <c r="A436" s="134" t="str">
        <f t="shared" si="68"/>
        <v/>
      </c>
      <c r="B436" s="135" t="str">
        <f t="shared" si="69"/>
        <v/>
      </c>
      <c r="C436" s="136" t="str">
        <f t="shared" si="70"/>
        <v/>
      </c>
      <c r="D436" s="137" t="str">
        <f t="shared" si="71"/>
        <v/>
      </c>
      <c r="E436" s="137" t="str">
        <f t="shared" si="72"/>
        <v/>
      </c>
      <c r="F436" s="137" t="str">
        <f t="shared" si="66"/>
        <v/>
      </c>
      <c r="G436" s="136" t="str">
        <f t="shared" si="67"/>
        <v/>
      </c>
    </row>
    <row r="437" spans="1:7" x14ac:dyDescent="0.25">
      <c r="A437" s="134" t="str">
        <f t="shared" si="68"/>
        <v/>
      </c>
      <c r="B437" s="135" t="str">
        <f t="shared" si="69"/>
        <v/>
      </c>
      <c r="C437" s="136" t="str">
        <f t="shared" si="70"/>
        <v/>
      </c>
      <c r="D437" s="137" t="str">
        <f t="shared" si="71"/>
        <v/>
      </c>
      <c r="E437" s="137" t="str">
        <f t="shared" si="72"/>
        <v/>
      </c>
      <c r="F437" s="137" t="str">
        <f t="shared" si="66"/>
        <v/>
      </c>
      <c r="G437" s="136" t="str">
        <f t="shared" si="67"/>
        <v/>
      </c>
    </row>
    <row r="438" spans="1:7" x14ac:dyDescent="0.25">
      <c r="A438" s="134" t="str">
        <f t="shared" si="68"/>
        <v/>
      </c>
      <c r="B438" s="135" t="str">
        <f t="shared" si="69"/>
        <v/>
      </c>
      <c r="C438" s="136" t="str">
        <f t="shared" si="70"/>
        <v/>
      </c>
      <c r="D438" s="137" t="str">
        <f t="shared" si="71"/>
        <v/>
      </c>
      <c r="E438" s="137" t="str">
        <f t="shared" si="72"/>
        <v/>
      </c>
      <c r="F438" s="137" t="str">
        <f t="shared" si="66"/>
        <v/>
      </c>
      <c r="G438" s="136" t="str">
        <f t="shared" si="67"/>
        <v/>
      </c>
    </row>
    <row r="439" spans="1:7" x14ac:dyDescent="0.25">
      <c r="A439" s="134" t="str">
        <f t="shared" si="68"/>
        <v/>
      </c>
      <c r="B439" s="135" t="str">
        <f t="shared" si="69"/>
        <v/>
      </c>
      <c r="C439" s="136" t="str">
        <f t="shared" si="70"/>
        <v/>
      </c>
      <c r="D439" s="137" t="str">
        <f t="shared" si="71"/>
        <v/>
      </c>
      <c r="E439" s="137" t="str">
        <f t="shared" si="72"/>
        <v/>
      </c>
      <c r="F439" s="137" t="str">
        <f t="shared" si="66"/>
        <v/>
      </c>
      <c r="G439" s="136" t="str">
        <f t="shared" si="67"/>
        <v/>
      </c>
    </row>
    <row r="440" spans="1:7" x14ac:dyDescent="0.25">
      <c r="A440" s="134" t="str">
        <f t="shared" si="68"/>
        <v/>
      </c>
      <c r="B440" s="135" t="str">
        <f t="shared" si="69"/>
        <v/>
      </c>
      <c r="C440" s="136" t="str">
        <f t="shared" si="70"/>
        <v/>
      </c>
      <c r="D440" s="137" t="str">
        <f t="shared" si="71"/>
        <v/>
      </c>
      <c r="E440" s="137" t="str">
        <f t="shared" si="72"/>
        <v/>
      </c>
      <c r="F440" s="137" t="str">
        <f t="shared" si="66"/>
        <v/>
      </c>
      <c r="G440" s="136" t="str">
        <f t="shared" si="67"/>
        <v/>
      </c>
    </row>
    <row r="441" spans="1:7" x14ac:dyDescent="0.25">
      <c r="A441" s="134" t="str">
        <f t="shared" si="68"/>
        <v/>
      </c>
      <c r="B441" s="135" t="str">
        <f t="shared" si="69"/>
        <v/>
      </c>
      <c r="C441" s="136" t="str">
        <f t="shared" si="70"/>
        <v/>
      </c>
      <c r="D441" s="137" t="str">
        <f t="shared" si="71"/>
        <v/>
      </c>
      <c r="E441" s="137" t="str">
        <f t="shared" si="72"/>
        <v/>
      </c>
      <c r="F441" s="137" t="str">
        <f t="shared" si="66"/>
        <v/>
      </c>
      <c r="G441" s="136" t="str">
        <f t="shared" si="67"/>
        <v/>
      </c>
    </row>
    <row r="442" spans="1:7" x14ac:dyDescent="0.25">
      <c r="A442" s="134" t="str">
        <f t="shared" si="68"/>
        <v/>
      </c>
      <c r="B442" s="135" t="str">
        <f t="shared" si="69"/>
        <v/>
      </c>
      <c r="C442" s="136" t="str">
        <f t="shared" si="70"/>
        <v/>
      </c>
      <c r="D442" s="137" t="str">
        <f t="shared" si="71"/>
        <v/>
      </c>
      <c r="E442" s="137" t="str">
        <f t="shared" si="72"/>
        <v/>
      </c>
      <c r="F442" s="137" t="str">
        <f t="shared" si="66"/>
        <v/>
      </c>
      <c r="G442" s="136" t="str">
        <f t="shared" si="67"/>
        <v/>
      </c>
    </row>
    <row r="443" spans="1:7" x14ac:dyDescent="0.25">
      <c r="A443" s="134" t="str">
        <f t="shared" si="68"/>
        <v/>
      </c>
      <c r="B443" s="135" t="str">
        <f t="shared" si="69"/>
        <v/>
      </c>
      <c r="C443" s="136" t="str">
        <f t="shared" si="70"/>
        <v/>
      </c>
      <c r="D443" s="137" t="str">
        <f t="shared" si="71"/>
        <v/>
      </c>
      <c r="E443" s="137" t="str">
        <f t="shared" si="72"/>
        <v/>
      </c>
      <c r="F443" s="137" t="str">
        <f t="shared" si="66"/>
        <v/>
      </c>
      <c r="G443" s="136" t="str">
        <f t="shared" si="67"/>
        <v/>
      </c>
    </row>
    <row r="444" spans="1:7" x14ac:dyDescent="0.25">
      <c r="A444" s="134" t="str">
        <f t="shared" si="68"/>
        <v/>
      </c>
      <c r="B444" s="135" t="str">
        <f t="shared" si="69"/>
        <v/>
      </c>
      <c r="C444" s="136" t="str">
        <f t="shared" si="70"/>
        <v/>
      </c>
      <c r="D444" s="137" t="str">
        <f t="shared" si="71"/>
        <v/>
      </c>
      <c r="E444" s="137" t="str">
        <f t="shared" si="72"/>
        <v/>
      </c>
      <c r="F444" s="137" t="str">
        <f t="shared" si="66"/>
        <v/>
      </c>
      <c r="G444" s="136" t="str">
        <f t="shared" si="67"/>
        <v/>
      </c>
    </row>
    <row r="445" spans="1:7" x14ac:dyDescent="0.25">
      <c r="A445" s="134" t="str">
        <f t="shared" si="68"/>
        <v/>
      </c>
      <c r="B445" s="135" t="str">
        <f t="shared" si="69"/>
        <v/>
      </c>
      <c r="C445" s="136" t="str">
        <f t="shared" si="70"/>
        <v/>
      </c>
      <c r="D445" s="137" t="str">
        <f t="shared" si="71"/>
        <v/>
      </c>
      <c r="E445" s="137" t="str">
        <f t="shared" si="72"/>
        <v/>
      </c>
      <c r="F445" s="137" t="str">
        <f t="shared" si="66"/>
        <v/>
      </c>
      <c r="G445" s="136" t="str">
        <f t="shared" si="67"/>
        <v/>
      </c>
    </row>
    <row r="446" spans="1:7" x14ac:dyDescent="0.25">
      <c r="A446" s="134" t="str">
        <f t="shared" si="68"/>
        <v/>
      </c>
      <c r="B446" s="135" t="str">
        <f t="shared" si="69"/>
        <v/>
      </c>
      <c r="C446" s="136" t="str">
        <f t="shared" si="70"/>
        <v/>
      </c>
      <c r="D446" s="137" t="str">
        <f t="shared" si="71"/>
        <v/>
      </c>
      <c r="E446" s="137" t="str">
        <f t="shared" si="72"/>
        <v/>
      </c>
      <c r="F446" s="137" t="str">
        <f t="shared" si="66"/>
        <v/>
      </c>
      <c r="G446" s="136" t="str">
        <f t="shared" si="67"/>
        <v/>
      </c>
    </row>
    <row r="447" spans="1:7" x14ac:dyDescent="0.25">
      <c r="A447" s="134" t="str">
        <f t="shared" si="68"/>
        <v/>
      </c>
      <c r="B447" s="135" t="str">
        <f t="shared" si="69"/>
        <v/>
      </c>
      <c r="C447" s="136" t="str">
        <f t="shared" si="70"/>
        <v/>
      </c>
      <c r="D447" s="137" t="str">
        <f t="shared" si="71"/>
        <v/>
      </c>
      <c r="E447" s="137" t="str">
        <f t="shared" si="72"/>
        <v/>
      </c>
      <c r="F447" s="137" t="str">
        <f t="shared" si="66"/>
        <v/>
      </c>
      <c r="G447" s="136" t="str">
        <f t="shared" si="67"/>
        <v/>
      </c>
    </row>
    <row r="448" spans="1:7" x14ac:dyDescent="0.25">
      <c r="A448" s="134" t="str">
        <f t="shared" si="68"/>
        <v/>
      </c>
      <c r="B448" s="135" t="str">
        <f t="shared" si="69"/>
        <v/>
      </c>
      <c r="C448" s="136" t="str">
        <f t="shared" si="70"/>
        <v/>
      </c>
      <c r="D448" s="137" t="str">
        <f t="shared" si="71"/>
        <v/>
      </c>
      <c r="E448" s="137" t="str">
        <f t="shared" si="72"/>
        <v/>
      </c>
      <c r="F448" s="137" t="str">
        <f t="shared" si="66"/>
        <v/>
      </c>
      <c r="G448" s="136" t="str">
        <f t="shared" si="67"/>
        <v/>
      </c>
    </row>
    <row r="449" spans="1:7" x14ac:dyDescent="0.25">
      <c r="A449" s="134" t="str">
        <f t="shared" si="68"/>
        <v/>
      </c>
      <c r="B449" s="135" t="str">
        <f t="shared" si="69"/>
        <v/>
      </c>
      <c r="C449" s="136" t="str">
        <f t="shared" si="70"/>
        <v/>
      </c>
      <c r="D449" s="137" t="str">
        <f t="shared" si="71"/>
        <v/>
      </c>
      <c r="E449" s="137" t="str">
        <f t="shared" si="72"/>
        <v/>
      </c>
      <c r="F449" s="137" t="str">
        <f t="shared" si="66"/>
        <v/>
      </c>
      <c r="G449" s="136" t="str">
        <f t="shared" si="67"/>
        <v/>
      </c>
    </row>
    <row r="450" spans="1:7" x14ac:dyDescent="0.25">
      <c r="A450" s="134" t="str">
        <f t="shared" si="68"/>
        <v/>
      </c>
      <c r="B450" s="135" t="str">
        <f t="shared" si="69"/>
        <v/>
      </c>
      <c r="C450" s="136" t="str">
        <f t="shared" si="70"/>
        <v/>
      </c>
      <c r="D450" s="137" t="str">
        <f t="shared" si="71"/>
        <v/>
      </c>
      <c r="E450" s="137" t="str">
        <f t="shared" si="72"/>
        <v/>
      </c>
      <c r="F450" s="137" t="str">
        <f t="shared" si="66"/>
        <v/>
      </c>
      <c r="G450" s="136" t="str">
        <f t="shared" si="67"/>
        <v/>
      </c>
    </row>
    <row r="451" spans="1:7" x14ac:dyDescent="0.25">
      <c r="A451" s="134" t="str">
        <f t="shared" si="68"/>
        <v/>
      </c>
      <c r="B451" s="135" t="str">
        <f t="shared" si="69"/>
        <v/>
      </c>
      <c r="C451" s="136" t="str">
        <f t="shared" si="70"/>
        <v/>
      </c>
      <c r="D451" s="137" t="str">
        <f t="shared" si="71"/>
        <v/>
      </c>
      <c r="E451" s="137" t="str">
        <f t="shared" si="72"/>
        <v/>
      </c>
      <c r="F451" s="137" t="str">
        <f t="shared" si="66"/>
        <v/>
      </c>
      <c r="G451" s="136" t="str">
        <f t="shared" si="67"/>
        <v/>
      </c>
    </row>
    <row r="452" spans="1:7" x14ac:dyDescent="0.25">
      <c r="A452" s="134" t="str">
        <f t="shared" si="68"/>
        <v/>
      </c>
      <c r="B452" s="135" t="str">
        <f t="shared" si="69"/>
        <v/>
      </c>
      <c r="C452" s="136" t="str">
        <f t="shared" si="70"/>
        <v/>
      </c>
      <c r="D452" s="137" t="str">
        <f t="shared" si="71"/>
        <v/>
      </c>
      <c r="E452" s="137" t="str">
        <f t="shared" si="72"/>
        <v/>
      </c>
      <c r="F452" s="137" t="str">
        <f t="shared" si="66"/>
        <v/>
      </c>
      <c r="G452" s="136" t="str">
        <f t="shared" si="67"/>
        <v/>
      </c>
    </row>
    <row r="453" spans="1:7" x14ac:dyDescent="0.25">
      <c r="A453" s="134" t="str">
        <f t="shared" si="68"/>
        <v/>
      </c>
      <c r="B453" s="135" t="str">
        <f t="shared" si="69"/>
        <v/>
      </c>
      <c r="C453" s="136" t="str">
        <f t="shared" si="70"/>
        <v/>
      </c>
      <c r="D453" s="137" t="str">
        <f t="shared" si="71"/>
        <v/>
      </c>
      <c r="E453" s="137" t="str">
        <f t="shared" si="72"/>
        <v/>
      </c>
      <c r="F453" s="137" t="str">
        <f t="shared" si="66"/>
        <v/>
      </c>
      <c r="G453" s="136" t="str">
        <f t="shared" si="67"/>
        <v/>
      </c>
    </row>
    <row r="454" spans="1:7" x14ac:dyDescent="0.25">
      <c r="A454" s="134" t="str">
        <f t="shared" si="68"/>
        <v/>
      </c>
      <c r="B454" s="135" t="str">
        <f t="shared" si="69"/>
        <v/>
      </c>
      <c r="C454" s="136" t="str">
        <f t="shared" si="70"/>
        <v/>
      </c>
      <c r="D454" s="137" t="str">
        <f t="shared" si="71"/>
        <v/>
      </c>
      <c r="E454" s="137" t="str">
        <f t="shared" si="72"/>
        <v/>
      </c>
      <c r="F454" s="137" t="str">
        <f t="shared" si="66"/>
        <v/>
      </c>
      <c r="G454" s="136" t="str">
        <f t="shared" si="67"/>
        <v/>
      </c>
    </row>
    <row r="455" spans="1:7" x14ac:dyDescent="0.25">
      <c r="A455" s="134" t="str">
        <f t="shared" si="68"/>
        <v/>
      </c>
      <c r="B455" s="135" t="str">
        <f t="shared" si="69"/>
        <v/>
      </c>
      <c r="C455" s="136" t="str">
        <f t="shared" si="70"/>
        <v/>
      </c>
      <c r="D455" s="137" t="str">
        <f t="shared" si="71"/>
        <v/>
      </c>
      <c r="E455" s="137" t="str">
        <f t="shared" si="72"/>
        <v/>
      </c>
      <c r="F455" s="137" t="str">
        <f t="shared" si="66"/>
        <v/>
      </c>
      <c r="G455" s="136" t="str">
        <f t="shared" si="67"/>
        <v/>
      </c>
    </row>
    <row r="456" spans="1:7" x14ac:dyDescent="0.25">
      <c r="A456" s="134" t="str">
        <f t="shared" si="68"/>
        <v/>
      </c>
      <c r="B456" s="135" t="str">
        <f t="shared" si="69"/>
        <v/>
      </c>
      <c r="C456" s="136" t="str">
        <f t="shared" si="70"/>
        <v/>
      </c>
      <c r="D456" s="137" t="str">
        <f t="shared" si="71"/>
        <v/>
      </c>
      <c r="E456" s="137" t="str">
        <f t="shared" si="72"/>
        <v/>
      </c>
      <c r="F456" s="137" t="str">
        <f t="shared" si="66"/>
        <v/>
      </c>
      <c r="G456" s="136" t="str">
        <f t="shared" si="67"/>
        <v/>
      </c>
    </row>
    <row r="457" spans="1:7" x14ac:dyDescent="0.25">
      <c r="A457" s="134" t="str">
        <f t="shared" si="68"/>
        <v/>
      </c>
      <c r="B457" s="135" t="str">
        <f t="shared" si="69"/>
        <v/>
      </c>
      <c r="C457" s="136" t="str">
        <f t="shared" si="70"/>
        <v/>
      </c>
      <c r="D457" s="137" t="str">
        <f t="shared" si="71"/>
        <v/>
      </c>
      <c r="E457" s="137" t="str">
        <f t="shared" si="72"/>
        <v/>
      </c>
      <c r="F457" s="137" t="str">
        <f t="shared" si="66"/>
        <v/>
      </c>
      <c r="G457" s="136" t="str">
        <f t="shared" si="67"/>
        <v/>
      </c>
    </row>
    <row r="458" spans="1:7" x14ac:dyDescent="0.25">
      <c r="A458" s="134" t="str">
        <f t="shared" si="68"/>
        <v/>
      </c>
      <c r="B458" s="135" t="str">
        <f t="shared" si="69"/>
        <v/>
      </c>
      <c r="C458" s="136" t="str">
        <f t="shared" si="70"/>
        <v/>
      </c>
      <c r="D458" s="137" t="str">
        <f t="shared" si="71"/>
        <v/>
      </c>
      <c r="E458" s="137" t="str">
        <f t="shared" si="72"/>
        <v/>
      </c>
      <c r="F458" s="137" t="str">
        <f t="shared" si="66"/>
        <v/>
      </c>
      <c r="G458" s="136" t="str">
        <f t="shared" si="67"/>
        <v/>
      </c>
    </row>
    <row r="459" spans="1:7" x14ac:dyDescent="0.25">
      <c r="A459" s="134" t="str">
        <f t="shared" si="68"/>
        <v/>
      </c>
      <c r="B459" s="135" t="str">
        <f t="shared" si="69"/>
        <v/>
      </c>
      <c r="C459" s="136" t="str">
        <f t="shared" si="70"/>
        <v/>
      </c>
      <c r="D459" s="137" t="str">
        <f t="shared" si="71"/>
        <v/>
      </c>
      <c r="E459" s="137" t="str">
        <f t="shared" si="72"/>
        <v/>
      </c>
      <c r="F459" s="137" t="str">
        <f t="shared" si="66"/>
        <v/>
      </c>
      <c r="G459" s="136" t="str">
        <f t="shared" si="67"/>
        <v/>
      </c>
    </row>
    <row r="460" spans="1:7" x14ac:dyDescent="0.25">
      <c r="A460" s="134" t="str">
        <f t="shared" si="68"/>
        <v/>
      </c>
      <c r="B460" s="135" t="str">
        <f t="shared" si="69"/>
        <v/>
      </c>
      <c r="C460" s="136" t="str">
        <f t="shared" si="70"/>
        <v/>
      </c>
      <c r="D460" s="137" t="str">
        <f t="shared" si="71"/>
        <v/>
      </c>
      <c r="E460" s="137" t="str">
        <f t="shared" si="72"/>
        <v/>
      </c>
      <c r="F460" s="137" t="str">
        <f t="shared" si="66"/>
        <v/>
      </c>
      <c r="G460" s="136" t="str">
        <f t="shared" si="67"/>
        <v/>
      </c>
    </row>
    <row r="461" spans="1:7" x14ac:dyDescent="0.25">
      <c r="A461" s="134" t="str">
        <f t="shared" si="68"/>
        <v/>
      </c>
      <c r="B461" s="135" t="str">
        <f t="shared" si="69"/>
        <v/>
      </c>
      <c r="C461" s="136" t="str">
        <f t="shared" si="70"/>
        <v/>
      </c>
      <c r="D461" s="137" t="str">
        <f t="shared" si="71"/>
        <v/>
      </c>
      <c r="E461" s="137" t="str">
        <f t="shared" si="72"/>
        <v/>
      </c>
      <c r="F461" s="137" t="str">
        <f t="shared" si="66"/>
        <v/>
      </c>
      <c r="G461" s="136" t="str">
        <f t="shared" si="67"/>
        <v/>
      </c>
    </row>
    <row r="462" spans="1:7" x14ac:dyDescent="0.25">
      <c r="A462" s="134" t="str">
        <f t="shared" si="68"/>
        <v/>
      </c>
      <c r="B462" s="135" t="str">
        <f t="shared" si="69"/>
        <v/>
      </c>
      <c r="C462" s="136" t="str">
        <f t="shared" si="70"/>
        <v/>
      </c>
      <c r="D462" s="137" t="str">
        <f t="shared" si="71"/>
        <v/>
      </c>
      <c r="E462" s="137" t="str">
        <f t="shared" si="72"/>
        <v/>
      </c>
      <c r="F462" s="137" t="str">
        <f t="shared" si="66"/>
        <v/>
      </c>
      <c r="G462" s="136" t="str">
        <f t="shared" si="67"/>
        <v/>
      </c>
    </row>
    <row r="463" spans="1:7" x14ac:dyDescent="0.25">
      <c r="A463" s="134" t="str">
        <f t="shared" si="68"/>
        <v/>
      </c>
      <c r="B463" s="135" t="str">
        <f t="shared" si="69"/>
        <v/>
      </c>
      <c r="C463" s="136" t="str">
        <f t="shared" si="70"/>
        <v/>
      </c>
      <c r="D463" s="137" t="str">
        <f t="shared" si="71"/>
        <v/>
      </c>
      <c r="E463" s="137" t="str">
        <f t="shared" si="72"/>
        <v/>
      </c>
      <c r="F463" s="137" t="str">
        <f t="shared" ref="F463:F500" si="73">IF(B463="","",SUM(D463:E463))</f>
        <v/>
      </c>
      <c r="G463" s="136" t="str">
        <f t="shared" ref="G463:G500" si="74">IF(B463="","",SUM(C463)-SUM(E463))</f>
        <v/>
      </c>
    </row>
    <row r="464" spans="1:7" x14ac:dyDescent="0.25">
      <c r="A464" s="134" t="str">
        <f t="shared" ref="A464:A500" si="75">IF(B464="","",EDATE(A463,1))</f>
        <v/>
      </c>
      <c r="B464" s="135" t="str">
        <f t="shared" ref="B464:B500" si="76">IF(B463="","",IF(SUM(B463)+1&lt;=$E$7,SUM(B463)+1,""))</f>
        <v/>
      </c>
      <c r="C464" s="136" t="str">
        <f t="shared" ref="C464:C500" si="77">IF(B464="","",G463)</f>
        <v/>
      </c>
      <c r="D464" s="137" t="str">
        <f t="shared" ref="D464:D500" si="78">IF(B464="","",IPMT($E$10/12,B464,$E$7,-$E$8,$E$9,0))</f>
        <v/>
      </c>
      <c r="E464" s="137" t="str">
        <f t="shared" ref="E464:E500" si="79">IF(B464="","",PPMT($E$10/12,B464,$E$7,-$E$8,$E$9,0))</f>
        <v/>
      </c>
      <c r="F464" s="137" t="str">
        <f t="shared" si="73"/>
        <v/>
      </c>
      <c r="G464" s="136" t="str">
        <f t="shared" si="74"/>
        <v/>
      </c>
    </row>
    <row r="465" spans="1:7" x14ac:dyDescent="0.25">
      <c r="A465" s="134" t="str">
        <f t="shared" si="75"/>
        <v/>
      </c>
      <c r="B465" s="135" t="str">
        <f t="shared" si="76"/>
        <v/>
      </c>
      <c r="C465" s="136" t="str">
        <f t="shared" si="77"/>
        <v/>
      </c>
      <c r="D465" s="137" t="str">
        <f t="shared" si="78"/>
        <v/>
      </c>
      <c r="E465" s="137" t="str">
        <f t="shared" si="79"/>
        <v/>
      </c>
      <c r="F465" s="137" t="str">
        <f t="shared" si="73"/>
        <v/>
      </c>
      <c r="G465" s="136" t="str">
        <f t="shared" si="74"/>
        <v/>
      </c>
    </row>
    <row r="466" spans="1:7" x14ac:dyDescent="0.25">
      <c r="A466" s="134" t="str">
        <f t="shared" si="75"/>
        <v/>
      </c>
      <c r="B466" s="135" t="str">
        <f t="shared" si="76"/>
        <v/>
      </c>
      <c r="C466" s="136" t="str">
        <f t="shared" si="77"/>
        <v/>
      </c>
      <c r="D466" s="137" t="str">
        <f t="shared" si="78"/>
        <v/>
      </c>
      <c r="E466" s="137" t="str">
        <f t="shared" si="79"/>
        <v/>
      </c>
      <c r="F466" s="137" t="str">
        <f t="shared" si="73"/>
        <v/>
      </c>
      <c r="G466" s="136" t="str">
        <f t="shared" si="74"/>
        <v/>
      </c>
    </row>
    <row r="467" spans="1:7" x14ac:dyDescent="0.25">
      <c r="A467" s="134" t="str">
        <f t="shared" si="75"/>
        <v/>
      </c>
      <c r="B467" s="135" t="str">
        <f t="shared" si="76"/>
        <v/>
      </c>
      <c r="C467" s="136" t="str">
        <f t="shared" si="77"/>
        <v/>
      </c>
      <c r="D467" s="137" t="str">
        <f t="shared" si="78"/>
        <v/>
      </c>
      <c r="E467" s="137" t="str">
        <f t="shared" si="79"/>
        <v/>
      </c>
      <c r="F467" s="137" t="str">
        <f t="shared" si="73"/>
        <v/>
      </c>
      <c r="G467" s="136" t="str">
        <f t="shared" si="74"/>
        <v/>
      </c>
    </row>
    <row r="468" spans="1:7" x14ac:dyDescent="0.25">
      <c r="A468" s="134" t="str">
        <f t="shared" si="75"/>
        <v/>
      </c>
      <c r="B468" s="135" t="str">
        <f t="shared" si="76"/>
        <v/>
      </c>
      <c r="C468" s="136" t="str">
        <f t="shared" si="77"/>
        <v/>
      </c>
      <c r="D468" s="137" t="str">
        <f t="shared" si="78"/>
        <v/>
      </c>
      <c r="E468" s="137" t="str">
        <f t="shared" si="79"/>
        <v/>
      </c>
      <c r="F468" s="137" t="str">
        <f t="shared" si="73"/>
        <v/>
      </c>
      <c r="G468" s="136" t="str">
        <f t="shared" si="74"/>
        <v/>
      </c>
    </row>
    <row r="469" spans="1:7" x14ac:dyDescent="0.25">
      <c r="A469" s="134" t="str">
        <f t="shared" si="75"/>
        <v/>
      </c>
      <c r="B469" s="135" t="str">
        <f t="shared" si="76"/>
        <v/>
      </c>
      <c r="C469" s="136" t="str">
        <f t="shared" si="77"/>
        <v/>
      </c>
      <c r="D469" s="137" t="str">
        <f t="shared" si="78"/>
        <v/>
      </c>
      <c r="E469" s="137" t="str">
        <f t="shared" si="79"/>
        <v/>
      </c>
      <c r="F469" s="137" t="str">
        <f t="shared" si="73"/>
        <v/>
      </c>
      <c r="G469" s="136" t="str">
        <f t="shared" si="74"/>
        <v/>
      </c>
    </row>
    <row r="470" spans="1:7" x14ac:dyDescent="0.25">
      <c r="A470" s="134" t="str">
        <f t="shared" si="75"/>
        <v/>
      </c>
      <c r="B470" s="135" t="str">
        <f t="shared" si="76"/>
        <v/>
      </c>
      <c r="C470" s="136" t="str">
        <f t="shared" si="77"/>
        <v/>
      </c>
      <c r="D470" s="137" t="str">
        <f t="shared" si="78"/>
        <v/>
      </c>
      <c r="E470" s="137" t="str">
        <f t="shared" si="79"/>
        <v/>
      </c>
      <c r="F470" s="137" t="str">
        <f t="shared" si="73"/>
        <v/>
      </c>
      <c r="G470" s="136" t="str">
        <f t="shared" si="74"/>
        <v/>
      </c>
    </row>
    <row r="471" spans="1:7" x14ac:dyDescent="0.25">
      <c r="A471" s="134" t="str">
        <f t="shared" si="75"/>
        <v/>
      </c>
      <c r="B471" s="135" t="str">
        <f t="shared" si="76"/>
        <v/>
      </c>
      <c r="C471" s="136" t="str">
        <f t="shared" si="77"/>
        <v/>
      </c>
      <c r="D471" s="137" t="str">
        <f t="shared" si="78"/>
        <v/>
      </c>
      <c r="E471" s="137" t="str">
        <f t="shared" si="79"/>
        <v/>
      </c>
      <c r="F471" s="137" t="str">
        <f t="shared" si="73"/>
        <v/>
      </c>
      <c r="G471" s="136" t="str">
        <f t="shared" si="74"/>
        <v/>
      </c>
    </row>
    <row r="472" spans="1:7" x14ac:dyDescent="0.25">
      <c r="A472" s="134" t="str">
        <f t="shared" si="75"/>
        <v/>
      </c>
      <c r="B472" s="135" t="str">
        <f t="shared" si="76"/>
        <v/>
      </c>
      <c r="C472" s="136" t="str">
        <f t="shared" si="77"/>
        <v/>
      </c>
      <c r="D472" s="137" t="str">
        <f t="shared" si="78"/>
        <v/>
      </c>
      <c r="E472" s="137" t="str">
        <f t="shared" si="79"/>
        <v/>
      </c>
      <c r="F472" s="137" t="str">
        <f t="shared" si="73"/>
        <v/>
      </c>
      <c r="G472" s="136" t="str">
        <f t="shared" si="74"/>
        <v/>
      </c>
    </row>
    <row r="473" spans="1:7" x14ac:dyDescent="0.25">
      <c r="A473" s="134" t="str">
        <f t="shared" si="75"/>
        <v/>
      </c>
      <c r="B473" s="135" t="str">
        <f t="shared" si="76"/>
        <v/>
      </c>
      <c r="C473" s="136" t="str">
        <f t="shared" si="77"/>
        <v/>
      </c>
      <c r="D473" s="137" t="str">
        <f t="shared" si="78"/>
        <v/>
      </c>
      <c r="E473" s="137" t="str">
        <f t="shared" si="79"/>
        <v/>
      </c>
      <c r="F473" s="137" t="str">
        <f t="shared" si="73"/>
        <v/>
      </c>
      <c r="G473" s="136" t="str">
        <f t="shared" si="74"/>
        <v/>
      </c>
    </row>
    <row r="474" spans="1:7" x14ac:dyDescent="0.25">
      <c r="A474" s="134" t="str">
        <f t="shared" si="75"/>
        <v/>
      </c>
      <c r="B474" s="135" t="str">
        <f t="shared" si="76"/>
        <v/>
      </c>
      <c r="C474" s="136" t="str">
        <f t="shared" si="77"/>
        <v/>
      </c>
      <c r="D474" s="137" t="str">
        <f t="shared" si="78"/>
        <v/>
      </c>
      <c r="E474" s="137" t="str">
        <f t="shared" si="79"/>
        <v/>
      </c>
      <c r="F474" s="137" t="str">
        <f t="shared" si="73"/>
        <v/>
      </c>
      <c r="G474" s="136" t="str">
        <f t="shared" si="74"/>
        <v/>
      </c>
    </row>
    <row r="475" spans="1:7" x14ac:dyDescent="0.25">
      <c r="A475" s="134" t="str">
        <f t="shared" si="75"/>
        <v/>
      </c>
      <c r="B475" s="135" t="str">
        <f t="shared" si="76"/>
        <v/>
      </c>
      <c r="C475" s="136" t="str">
        <f t="shared" si="77"/>
        <v/>
      </c>
      <c r="D475" s="137" t="str">
        <f t="shared" si="78"/>
        <v/>
      </c>
      <c r="E475" s="137" t="str">
        <f t="shared" si="79"/>
        <v/>
      </c>
      <c r="F475" s="137" t="str">
        <f t="shared" si="73"/>
        <v/>
      </c>
      <c r="G475" s="136" t="str">
        <f t="shared" si="74"/>
        <v/>
      </c>
    </row>
    <row r="476" spans="1:7" x14ac:dyDescent="0.25">
      <c r="A476" s="134" t="str">
        <f t="shared" si="75"/>
        <v/>
      </c>
      <c r="B476" s="135" t="str">
        <f t="shared" si="76"/>
        <v/>
      </c>
      <c r="C476" s="136" t="str">
        <f t="shared" si="77"/>
        <v/>
      </c>
      <c r="D476" s="137" t="str">
        <f t="shared" si="78"/>
        <v/>
      </c>
      <c r="E476" s="137" t="str">
        <f t="shared" si="79"/>
        <v/>
      </c>
      <c r="F476" s="137" t="str">
        <f t="shared" si="73"/>
        <v/>
      </c>
      <c r="G476" s="136" t="str">
        <f t="shared" si="74"/>
        <v/>
      </c>
    </row>
    <row r="477" spans="1:7" x14ac:dyDescent="0.25">
      <c r="A477" s="134" t="str">
        <f t="shared" si="75"/>
        <v/>
      </c>
      <c r="B477" s="135" t="str">
        <f t="shared" si="76"/>
        <v/>
      </c>
      <c r="C477" s="136" t="str">
        <f t="shared" si="77"/>
        <v/>
      </c>
      <c r="D477" s="137" t="str">
        <f t="shared" si="78"/>
        <v/>
      </c>
      <c r="E477" s="137" t="str">
        <f t="shared" si="79"/>
        <v/>
      </c>
      <c r="F477" s="137" t="str">
        <f t="shared" si="73"/>
        <v/>
      </c>
      <c r="G477" s="136" t="str">
        <f t="shared" si="74"/>
        <v/>
      </c>
    </row>
    <row r="478" spans="1:7" x14ac:dyDescent="0.25">
      <c r="A478" s="134" t="str">
        <f t="shared" si="75"/>
        <v/>
      </c>
      <c r="B478" s="135" t="str">
        <f t="shared" si="76"/>
        <v/>
      </c>
      <c r="C478" s="136" t="str">
        <f t="shared" si="77"/>
        <v/>
      </c>
      <c r="D478" s="137" t="str">
        <f t="shared" si="78"/>
        <v/>
      </c>
      <c r="E478" s="137" t="str">
        <f t="shared" si="79"/>
        <v/>
      </c>
      <c r="F478" s="137" t="str">
        <f t="shared" si="73"/>
        <v/>
      </c>
      <c r="G478" s="136" t="str">
        <f t="shared" si="74"/>
        <v/>
      </c>
    </row>
    <row r="479" spans="1:7" x14ac:dyDescent="0.25">
      <c r="A479" s="134" t="str">
        <f t="shared" si="75"/>
        <v/>
      </c>
      <c r="B479" s="135" t="str">
        <f t="shared" si="76"/>
        <v/>
      </c>
      <c r="C479" s="136" t="str">
        <f t="shared" si="77"/>
        <v/>
      </c>
      <c r="D479" s="137" t="str">
        <f t="shared" si="78"/>
        <v/>
      </c>
      <c r="E479" s="137" t="str">
        <f t="shared" si="79"/>
        <v/>
      </c>
      <c r="F479" s="137" t="str">
        <f t="shared" si="73"/>
        <v/>
      </c>
      <c r="G479" s="136" t="str">
        <f t="shared" si="74"/>
        <v/>
      </c>
    </row>
    <row r="480" spans="1:7" x14ac:dyDescent="0.25">
      <c r="A480" s="134" t="str">
        <f t="shared" si="75"/>
        <v/>
      </c>
      <c r="B480" s="135" t="str">
        <f t="shared" si="76"/>
        <v/>
      </c>
      <c r="C480" s="136" t="str">
        <f t="shared" si="77"/>
        <v/>
      </c>
      <c r="D480" s="137" t="str">
        <f t="shared" si="78"/>
        <v/>
      </c>
      <c r="E480" s="137" t="str">
        <f t="shared" si="79"/>
        <v/>
      </c>
      <c r="F480" s="137" t="str">
        <f t="shared" si="73"/>
        <v/>
      </c>
      <c r="G480" s="136" t="str">
        <f t="shared" si="74"/>
        <v/>
      </c>
    </row>
    <row r="481" spans="1:7" x14ac:dyDescent="0.25">
      <c r="A481" s="134" t="str">
        <f t="shared" si="75"/>
        <v/>
      </c>
      <c r="B481" s="135" t="str">
        <f t="shared" si="76"/>
        <v/>
      </c>
      <c r="C481" s="136" t="str">
        <f t="shared" si="77"/>
        <v/>
      </c>
      <c r="D481" s="137" t="str">
        <f t="shared" si="78"/>
        <v/>
      </c>
      <c r="E481" s="137" t="str">
        <f t="shared" si="79"/>
        <v/>
      </c>
      <c r="F481" s="137" t="str">
        <f t="shared" si="73"/>
        <v/>
      </c>
      <c r="G481" s="136" t="str">
        <f t="shared" si="74"/>
        <v/>
      </c>
    </row>
    <row r="482" spans="1:7" x14ac:dyDescent="0.25">
      <c r="A482" s="134" t="str">
        <f t="shared" si="75"/>
        <v/>
      </c>
      <c r="B482" s="135" t="str">
        <f t="shared" si="76"/>
        <v/>
      </c>
      <c r="C482" s="136" t="str">
        <f t="shared" si="77"/>
        <v/>
      </c>
      <c r="D482" s="137" t="str">
        <f t="shared" si="78"/>
        <v/>
      </c>
      <c r="E482" s="137" t="str">
        <f t="shared" si="79"/>
        <v/>
      </c>
      <c r="F482" s="137" t="str">
        <f t="shared" si="73"/>
        <v/>
      </c>
      <c r="G482" s="136" t="str">
        <f t="shared" si="74"/>
        <v/>
      </c>
    </row>
    <row r="483" spans="1:7" x14ac:dyDescent="0.25">
      <c r="A483" s="134" t="str">
        <f t="shared" si="75"/>
        <v/>
      </c>
      <c r="B483" s="135" t="str">
        <f t="shared" si="76"/>
        <v/>
      </c>
      <c r="C483" s="136" t="str">
        <f t="shared" si="77"/>
        <v/>
      </c>
      <c r="D483" s="137" t="str">
        <f t="shared" si="78"/>
        <v/>
      </c>
      <c r="E483" s="137" t="str">
        <f t="shared" si="79"/>
        <v/>
      </c>
      <c r="F483" s="137" t="str">
        <f t="shared" si="73"/>
        <v/>
      </c>
      <c r="G483" s="136" t="str">
        <f t="shared" si="74"/>
        <v/>
      </c>
    </row>
    <row r="484" spans="1:7" x14ac:dyDescent="0.25">
      <c r="A484" s="134" t="str">
        <f t="shared" si="75"/>
        <v/>
      </c>
      <c r="B484" s="135" t="str">
        <f t="shared" si="76"/>
        <v/>
      </c>
      <c r="C484" s="136" t="str">
        <f t="shared" si="77"/>
        <v/>
      </c>
      <c r="D484" s="137" t="str">
        <f t="shared" si="78"/>
        <v/>
      </c>
      <c r="E484" s="137" t="str">
        <f t="shared" si="79"/>
        <v/>
      </c>
      <c r="F484" s="137" t="str">
        <f t="shared" si="73"/>
        <v/>
      </c>
      <c r="G484" s="136" t="str">
        <f t="shared" si="74"/>
        <v/>
      </c>
    </row>
    <row r="485" spans="1:7" x14ac:dyDescent="0.25">
      <c r="A485" s="134" t="str">
        <f t="shared" si="75"/>
        <v/>
      </c>
      <c r="B485" s="135" t="str">
        <f t="shared" si="76"/>
        <v/>
      </c>
      <c r="C485" s="136" t="str">
        <f t="shared" si="77"/>
        <v/>
      </c>
      <c r="D485" s="137" t="str">
        <f t="shared" si="78"/>
        <v/>
      </c>
      <c r="E485" s="137" t="str">
        <f t="shared" si="79"/>
        <v/>
      </c>
      <c r="F485" s="137" t="str">
        <f t="shared" si="73"/>
        <v/>
      </c>
      <c r="G485" s="136" t="str">
        <f t="shared" si="74"/>
        <v/>
      </c>
    </row>
    <row r="486" spans="1:7" x14ac:dyDescent="0.25">
      <c r="A486" s="134" t="str">
        <f t="shared" si="75"/>
        <v/>
      </c>
      <c r="B486" s="135" t="str">
        <f t="shared" si="76"/>
        <v/>
      </c>
      <c r="C486" s="136" t="str">
        <f t="shared" si="77"/>
        <v/>
      </c>
      <c r="D486" s="137" t="str">
        <f t="shared" si="78"/>
        <v/>
      </c>
      <c r="E486" s="137" t="str">
        <f t="shared" si="79"/>
        <v/>
      </c>
      <c r="F486" s="137" t="str">
        <f t="shared" si="73"/>
        <v/>
      </c>
      <c r="G486" s="136" t="str">
        <f t="shared" si="74"/>
        <v/>
      </c>
    </row>
    <row r="487" spans="1:7" x14ac:dyDescent="0.25">
      <c r="A487" s="134" t="str">
        <f t="shared" si="75"/>
        <v/>
      </c>
      <c r="B487" s="135" t="str">
        <f t="shared" si="76"/>
        <v/>
      </c>
      <c r="C487" s="136" t="str">
        <f t="shared" si="77"/>
        <v/>
      </c>
      <c r="D487" s="137" t="str">
        <f t="shared" si="78"/>
        <v/>
      </c>
      <c r="E487" s="137" t="str">
        <f t="shared" si="79"/>
        <v/>
      </c>
      <c r="F487" s="137" t="str">
        <f t="shared" si="73"/>
        <v/>
      </c>
      <c r="G487" s="136" t="str">
        <f t="shared" si="74"/>
        <v/>
      </c>
    </row>
    <row r="488" spans="1:7" x14ac:dyDescent="0.25">
      <c r="A488" s="134" t="str">
        <f t="shared" si="75"/>
        <v/>
      </c>
      <c r="B488" s="135" t="str">
        <f t="shared" si="76"/>
        <v/>
      </c>
      <c r="C488" s="136" t="str">
        <f t="shared" si="77"/>
        <v/>
      </c>
      <c r="D488" s="137" t="str">
        <f t="shared" si="78"/>
        <v/>
      </c>
      <c r="E488" s="137" t="str">
        <f t="shared" si="79"/>
        <v/>
      </c>
      <c r="F488" s="137" t="str">
        <f t="shared" si="73"/>
        <v/>
      </c>
      <c r="G488" s="136" t="str">
        <f t="shared" si="74"/>
        <v/>
      </c>
    </row>
    <row r="489" spans="1:7" x14ac:dyDescent="0.25">
      <c r="A489" s="134" t="str">
        <f t="shared" si="75"/>
        <v/>
      </c>
      <c r="B489" s="135" t="str">
        <f t="shared" si="76"/>
        <v/>
      </c>
      <c r="C489" s="136" t="str">
        <f t="shared" si="77"/>
        <v/>
      </c>
      <c r="D489" s="137" t="str">
        <f t="shared" si="78"/>
        <v/>
      </c>
      <c r="E489" s="137" t="str">
        <f t="shared" si="79"/>
        <v/>
      </c>
      <c r="F489" s="137" t="str">
        <f t="shared" si="73"/>
        <v/>
      </c>
      <c r="G489" s="136" t="str">
        <f t="shared" si="74"/>
        <v/>
      </c>
    </row>
    <row r="490" spans="1:7" x14ac:dyDescent="0.25">
      <c r="A490" s="134" t="str">
        <f t="shared" si="75"/>
        <v/>
      </c>
      <c r="B490" s="135" t="str">
        <f t="shared" si="76"/>
        <v/>
      </c>
      <c r="C490" s="136" t="str">
        <f t="shared" si="77"/>
        <v/>
      </c>
      <c r="D490" s="137" t="str">
        <f t="shared" si="78"/>
        <v/>
      </c>
      <c r="E490" s="137" t="str">
        <f t="shared" si="79"/>
        <v/>
      </c>
      <c r="F490" s="137" t="str">
        <f t="shared" si="73"/>
        <v/>
      </c>
      <c r="G490" s="136" t="str">
        <f t="shared" si="74"/>
        <v/>
      </c>
    </row>
    <row r="491" spans="1:7" x14ac:dyDescent="0.25">
      <c r="A491" s="134" t="str">
        <f t="shared" si="75"/>
        <v/>
      </c>
      <c r="B491" s="135" t="str">
        <f t="shared" si="76"/>
        <v/>
      </c>
      <c r="C491" s="136" t="str">
        <f t="shared" si="77"/>
        <v/>
      </c>
      <c r="D491" s="137" t="str">
        <f t="shared" si="78"/>
        <v/>
      </c>
      <c r="E491" s="137" t="str">
        <f t="shared" si="79"/>
        <v/>
      </c>
      <c r="F491" s="137" t="str">
        <f t="shared" si="73"/>
        <v/>
      </c>
      <c r="G491" s="136" t="str">
        <f t="shared" si="74"/>
        <v/>
      </c>
    </row>
    <row r="492" spans="1:7" x14ac:dyDescent="0.25">
      <c r="A492" s="134" t="str">
        <f t="shared" si="75"/>
        <v/>
      </c>
      <c r="B492" s="135" t="str">
        <f t="shared" si="76"/>
        <v/>
      </c>
      <c r="C492" s="136" t="str">
        <f t="shared" si="77"/>
        <v/>
      </c>
      <c r="D492" s="137" t="str">
        <f t="shared" si="78"/>
        <v/>
      </c>
      <c r="E492" s="137" t="str">
        <f t="shared" si="79"/>
        <v/>
      </c>
      <c r="F492" s="137" t="str">
        <f t="shared" si="73"/>
        <v/>
      </c>
      <c r="G492" s="136" t="str">
        <f t="shared" si="74"/>
        <v/>
      </c>
    </row>
    <row r="493" spans="1:7" x14ac:dyDescent="0.25">
      <c r="A493" s="134" t="str">
        <f t="shared" si="75"/>
        <v/>
      </c>
      <c r="B493" s="135" t="str">
        <f t="shared" si="76"/>
        <v/>
      </c>
      <c r="C493" s="136" t="str">
        <f t="shared" si="77"/>
        <v/>
      </c>
      <c r="D493" s="137" t="str">
        <f t="shared" si="78"/>
        <v/>
      </c>
      <c r="E493" s="137" t="str">
        <f t="shared" si="79"/>
        <v/>
      </c>
      <c r="F493" s="137" t="str">
        <f t="shared" si="73"/>
        <v/>
      </c>
      <c r="G493" s="136" t="str">
        <f t="shared" si="74"/>
        <v/>
      </c>
    </row>
    <row r="494" spans="1:7" x14ac:dyDescent="0.25">
      <c r="A494" s="134" t="str">
        <f t="shared" si="75"/>
        <v/>
      </c>
      <c r="B494" s="135" t="str">
        <f t="shared" si="76"/>
        <v/>
      </c>
      <c r="C494" s="136" t="str">
        <f t="shared" si="77"/>
        <v/>
      </c>
      <c r="D494" s="137" t="str">
        <f t="shared" si="78"/>
        <v/>
      </c>
      <c r="E494" s="137" t="str">
        <f t="shared" si="79"/>
        <v/>
      </c>
      <c r="F494" s="137" t="str">
        <f t="shared" si="73"/>
        <v/>
      </c>
      <c r="G494" s="136" t="str">
        <f t="shared" si="74"/>
        <v/>
      </c>
    </row>
    <row r="495" spans="1:7" x14ac:dyDescent="0.25">
      <c r="A495" s="134" t="str">
        <f t="shared" si="75"/>
        <v/>
      </c>
      <c r="B495" s="135" t="str">
        <f t="shared" si="76"/>
        <v/>
      </c>
      <c r="C495" s="136" t="str">
        <f t="shared" si="77"/>
        <v/>
      </c>
      <c r="D495" s="137" t="str">
        <f t="shared" si="78"/>
        <v/>
      </c>
      <c r="E495" s="137" t="str">
        <f t="shared" si="79"/>
        <v/>
      </c>
      <c r="F495" s="137" t="str">
        <f t="shared" si="73"/>
        <v/>
      </c>
      <c r="G495" s="136" t="str">
        <f t="shared" si="74"/>
        <v/>
      </c>
    </row>
    <row r="496" spans="1:7" x14ac:dyDescent="0.25">
      <c r="A496" s="134" t="str">
        <f t="shared" si="75"/>
        <v/>
      </c>
      <c r="B496" s="135" t="str">
        <f t="shared" si="76"/>
        <v/>
      </c>
      <c r="C496" s="136" t="str">
        <f t="shared" si="77"/>
        <v/>
      </c>
      <c r="D496" s="137" t="str">
        <f t="shared" si="78"/>
        <v/>
      </c>
      <c r="E496" s="137" t="str">
        <f t="shared" si="79"/>
        <v/>
      </c>
      <c r="F496" s="137" t="str">
        <f t="shared" si="73"/>
        <v/>
      </c>
      <c r="G496" s="136" t="str">
        <f t="shared" si="74"/>
        <v/>
      </c>
    </row>
    <row r="497" spans="1:7" x14ac:dyDescent="0.25">
      <c r="A497" s="134" t="str">
        <f t="shared" si="75"/>
        <v/>
      </c>
      <c r="B497" s="135" t="str">
        <f t="shared" si="76"/>
        <v/>
      </c>
      <c r="C497" s="136" t="str">
        <f t="shared" si="77"/>
        <v/>
      </c>
      <c r="D497" s="137" t="str">
        <f t="shared" si="78"/>
        <v/>
      </c>
      <c r="E497" s="137" t="str">
        <f t="shared" si="79"/>
        <v/>
      </c>
      <c r="F497" s="137" t="str">
        <f t="shared" si="73"/>
        <v/>
      </c>
      <c r="G497" s="136" t="str">
        <f t="shared" si="74"/>
        <v/>
      </c>
    </row>
    <row r="498" spans="1:7" x14ac:dyDescent="0.25">
      <c r="A498" s="134" t="str">
        <f t="shared" si="75"/>
        <v/>
      </c>
      <c r="B498" s="135" t="str">
        <f t="shared" si="76"/>
        <v/>
      </c>
      <c r="C498" s="136" t="str">
        <f t="shared" si="77"/>
        <v/>
      </c>
      <c r="D498" s="137" t="str">
        <f t="shared" si="78"/>
        <v/>
      </c>
      <c r="E498" s="137" t="str">
        <f t="shared" si="79"/>
        <v/>
      </c>
      <c r="F498" s="137" t="str">
        <f t="shared" si="73"/>
        <v/>
      </c>
      <c r="G498" s="136" t="str">
        <f t="shared" si="74"/>
        <v/>
      </c>
    </row>
    <row r="499" spans="1:7" x14ac:dyDescent="0.25">
      <c r="A499" s="134" t="str">
        <f t="shared" si="75"/>
        <v/>
      </c>
      <c r="B499" s="135" t="str">
        <f t="shared" si="76"/>
        <v/>
      </c>
      <c r="C499" s="136" t="str">
        <f t="shared" si="77"/>
        <v/>
      </c>
      <c r="D499" s="137" t="str">
        <f t="shared" si="78"/>
        <v/>
      </c>
      <c r="E499" s="137" t="str">
        <f t="shared" si="79"/>
        <v/>
      </c>
      <c r="F499" s="137" t="str">
        <f t="shared" si="73"/>
        <v/>
      </c>
      <c r="G499" s="136" t="str">
        <f t="shared" si="74"/>
        <v/>
      </c>
    </row>
    <row r="500" spans="1:7" x14ac:dyDescent="0.25">
      <c r="A500" s="134" t="str">
        <f t="shared" si="75"/>
        <v/>
      </c>
      <c r="B500" s="135" t="str">
        <f t="shared" si="76"/>
        <v/>
      </c>
      <c r="C500" s="136" t="str">
        <f t="shared" si="77"/>
        <v/>
      </c>
      <c r="D500" s="137" t="str">
        <f t="shared" si="78"/>
        <v/>
      </c>
      <c r="E500" s="137" t="str">
        <f t="shared" si="79"/>
        <v/>
      </c>
      <c r="F500" s="137" t="str">
        <f t="shared" si="73"/>
        <v/>
      </c>
      <c r="G500" s="136" t="str">
        <f t="shared" si="74"/>
        <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6591-D3E3-4519-90F9-B64327743121}">
  <dimension ref="A1:AF500"/>
  <sheetViews>
    <sheetView zoomScaleNormal="100" workbookViewId="0">
      <selection activeCell="B4" sqref="B4"/>
    </sheetView>
  </sheetViews>
  <sheetFormatPr defaultColWidth="9.140625" defaultRowHeight="15" x14ac:dyDescent="0.25"/>
  <cols>
    <col min="1" max="1" width="9.140625" style="92"/>
    <col min="2" max="2" width="7.85546875" style="92" customWidth="1"/>
    <col min="3" max="3" width="14.7109375" style="92" customWidth="1"/>
    <col min="4" max="4" width="14.28515625" style="92" customWidth="1"/>
    <col min="5" max="6" width="14.7109375" style="92" customWidth="1"/>
    <col min="7" max="7" width="14.7109375" style="154" customWidth="1"/>
    <col min="8" max="11" width="9.140625" style="92"/>
    <col min="12" max="12" width="9.140625" style="179"/>
    <col min="13" max="13" width="11.28515625" style="179" customWidth="1"/>
    <col min="14" max="14" width="18.85546875" style="179" customWidth="1"/>
    <col min="15" max="15" width="14.28515625" style="179" customWidth="1"/>
    <col min="16" max="17" width="14.7109375" style="179" customWidth="1"/>
    <col min="18" max="18" width="14.7109375" style="182" customWidth="1"/>
    <col min="19" max="25" width="9.140625" style="92"/>
    <col min="26" max="26" width="9.140625" style="173"/>
    <col min="27" max="32" width="9.140625" style="173" customWidth="1"/>
    <col min="33" max="16384" width="9.140625" style="92"/>
  </cols>
  <sheetData>
    <row r="1" spans="1:32" x14ac:dyDescent="0.25">
      <c r="A1"/>
      <c r="B1" s="90"/>
      <c r="C1" s="90"/>
      <c r="D1" s="90"/>
      <c r="E1" s="90"/>
      <c r="F1" s="90"/>
      <c r="G1" s="140"/>
      <c r="L1" s="141"/>
      <c r="M1" s="141"/>
      <c r="N1" s="141"/>
      <c r="O1" s="141"/>
      <c r="P1" s="141"/>
      <c r="Q1" s="141"/>
      <c r="R1" s="142"/>
      <c r="Z1" s="143"/>
      <c r="AA1" s="143"/>
      <c r="AB1" s="143"/>
      <c r="AC1" s="143"/>
      <c r="AD1" s="143"/>
      <c r="AE1" s="143"/>
      <c r="AF1" s="144"/>
    </row>
    <row r="2" spans="1:32" x14ac:dyDescent="0.25">
      <c r="A2" s="90"/>
      <c r="B2" s="90"/>
      <c r="C2" s="90"/>
      <c r="D2" s="90"/>
      <c r="E2" s="90"/>
      <c r="F2" s="93"/>
      <c r="G2" s="145"/>
      <c r="L2" s="141"/>
      <c r="M2" s="141"/>
      <c r="N2" s="141"/>
      <c r="O2" s="141"/>
      <c r="P2" s="141"/>
      <c r="Q2" s="146"/>
      <c r="R2" s="147"/>
      <c r="Z2" s="143"/>
      <c r="AA2" s="143"/>
      <c r="AB2" s="143"/>
      <c r="AC2" s="143"/>
      <c r="AD2" s="143"/>
      <c r="AE2" s="148"/>
      <c r="AF2" s="149"/>
    </row>
    <row r="3" spans="1:32" x14ac:dyDescent="0.25">
      <c r="A3" s="90"/>
      <c r="B3" s="90"/>
      <c r="C3" s="90"/>
      <c r="D3" s="90"/>
      <c r="E3" s="90"/>
      <c r="F3" s="93"/>
      <c r="G3" s="145"/>
      <c r="L3" s="141"/>
      <c r="M3" s="141"/>
      <c r="N3" s="141"/>
      <c r="O3" s="141"/>
      <c r="P3" s="141"/>
      <c r="Q3" s="146"/>
      <c r="R3" s="147"/>
      <c r="Z3" s="143"/>
      <c r="AA3" s="143"/>
      <c r="AB3" s="143"/>
      <c r="AC3" s="143"/>
      <c r="AD3" s="143"/>
      <c r="AE3" s="148"/>
      <c r="AF3" s="149"/>
    </row>
    <row r="4" spans="1:32" ht="21" x14ac:dyDescent="0.35">
      <c r="A4" s="90"/>
      <c r="B4" s="150" t="s">
        <v>47</v>
      </c>
      <c r="C4" s="90"/>
      <c r="D4" s="90"/>
      <c r="E4" s="151"/>
      <c r="F4" s="152" t="s">
        <v>4</v>
      </c>
      <c r="G4" s="153"/>
      <c r="K4" s="154"/>
      <c r="L4" s="141"/>
      <c r="M4" s="155" t="s">
        <v>69</v>
      </c>
      <c r="N4" s="141"/>
      <c r="O4" s="141"/>
      <c r="P4" s="146"/>
      <c r="Q4" s="156"/>
      <c r="R4" s="157"/>
      <c r="Z4" s="143"/>
      <c r="AA4" s="158"/>
      <c r="AB4" s="143"/>
      <c r="AC4" s="143"/>
      <c r="AD4" s="148"/>
      <c r="AE4" s="159"/>
      <c r="AF4" s="143"/>
    </row>
    <row r="5" spans="1:32" x14ac:dyDescent="0.25">
      <c r="A5" s="90"/>
      <c r="B5" s="90"/>
      <c r="C5" s="90"/>
      <c r="D5" s="90"/>
      <c r="E5" s="90"/>
      <c r="F5" s="136"/>
      <c r="G5" s="160"/>
      <c r="K5" s="161"/>
      <c r="L5" s="141"/>
      <c r="M5" s="141"/>
      <c r="N5" s="141"/>
      <c r="O5" s="141"/>
      <c r="P5" s="141"/>
      <c r="Q5" s="156"/>
      <c r="R5" s="157"/>
      <c r="Z5" s="143"/>
      <c r="AA5" s="143"/>
      <c r="AB5" s="143"/>
      <c r="AC5" s="143"/>
      <c r="AD5" s="143"/>
      <c r="AE5" s="159"/>
      <c r="AF5" s="143"/>
    </row>
    <row r="6" spans="1:32" x14ac:dyDescent="0.25">
      <c r="A6" s="90"/>
      <c r="B6" s="162" t="s">
        <v>50</v>
      </c>
      <c r="C6" s="163"/>
      <c r="D6" s="164"/>
      <c r="E6" s="111">
        <v>46023</v>
      </c>
      <c r="F6" s="165"/>
      <c r="G6" s="160"/>
      <c r="K6" s="166"/>
      <c r="L6" s="141"/>
      <c r="M6" s="167" t="s">
        <v>50</v>
      </c>
      <c r="N6" s="168"/>
      <c r="O6" s="169"/>
      <c r="P6" s="170">
        <f>E6</f>
        <v>46023</v>
      </c>
      <c r="Q6" s="171"/>
      <c r="R6" s="157"/>
      <c r="Z6" s="143"/>
      <c r="AA6" s="172"/>
      <c r="AB6" s="148"/>
      <c r="AD6" s="174"/>
      <c r="AE6" s="172"/>
      <c r="AF6" s="143"/>
    </row>
    <row r="7" spans="1:32" x14ac:dyDescent="0.25">
      <c r="A7" s="90"/>
      <c r="B7" s="175" t="s">
        <v>52</v>
      </c>
      <c r="C7" s="135"/>
      <c r="E7" s="176">
        <v>223</v>
      </c>
      <c r="F7" s="177" t="s">
        <v>53</v>
      </c>
      <c r="G7" s="160"/>
      <c r="K7" s="139"/>
      <c r="L7" s="141"/>
      <c r="M7" s="178" t="s">
        <v>52</v>
      </c>
      <c r="N7" s="146"/>
      <c r="P7" s="180">
        <f>E7</f>
        <v>223</v>
      </c>
      <c r="Q7" s="181" t="s">
        <v>53</v>
      </c>
      <c r="Z7" s="143"/>
      <c r="AA7" s="172"/>
      <c r="AB7" s="148"/>
      <c r="AD7" s="172"/>
      <c r="AE7" s="172"/>
    </row>
    <row r="8" spans="1:32" x14ac:dyDescent="0.25">
      <c r="A8" s="90"/>
      <c r="B8" s="175" t="s">
        <v>60</v>
      </c>
      <c r="C8" s="135"/>
      <c r="D8" s="183">
        <f>E6-1</f>
        <v>46022</v>
      </c>
      <c r="E8" s="119">
        <v>5973728.8467656327</v>
      </c>
      <c r="F8" s="177" t="s">
        <v>56</v>
      </c>
      <c r="G8" s="160"/>
      <c r="K8" s="139"/>
      <c r="L8" s="141"/>
      <c r="M8" s="178" t="s">
        <v>70</v>
      </c>
      <c r="N8" s="146"/>
      <c r="O8" s="184">
        <f>P6-1</f>
        <v>46022</v>
      </c>
      <c r="P8" s="185">
        <v>781365.63490424422</v>
      </c>
      <c r="Q8" s="181" t="s">
        <v>56</v>
      </c>
      <c r="Z8" s="143"/>
      <c r="AA8" s="172"/>
      <c r="AB8" s="148"/>
      <c r="AC8" s="186"/>
      <c r="AD8" s="187"/>
      <c r="AE8" s="172"/>
    </row>
    <row r="9" spans="1:32" x14ac:dyDescent="0.25">
      <c r="A9" s="90"/>
      <c r="B9" s="175" t="s">
        <v>61</v>
      </c>
      <c r="C9" s="135"/>
      <c r="D9" s="183">
        <f>EOMONTH(D8,E7)</f>
        <v>52809</v>
      </c>
      <c r="E9" s="119">
        <v>2333100.4460786935</v>
      </c>
      <c r="F9" s="177" t="s">
        <v>56</v>
      </c>
      <c r="G9" s="160"/>
      <c r="H9" s="239"/>
      <c r="K9" s="139"/>
      <c r="L9" s="141"/>
      <c r="M9" s="178" t="s">
        <v>71</v>
      </c>
      <c r="N9" s="146"/>
      <c r="O9" s="184">
        <f>EOMONTH(O8,P7)</f>
        <v>52809</v>
      </c>
      <c r="P9" s="185">
        <v>0</v>
      </c>
      <c r="Q9" s="181" t="s">
        <v>56</v>
      </c>
      <c r="R9" s="188"/>
      <c r="Z9" s="143"/>
      <c r="AA9" s="172"/>
      <c r="AB9" s="148"/>
      <c r="AC9" s="186"/>
      <c r="AD9" s="187"/>
      <c r="AE9" s="172"/>
      <c r="AF9" s="189"/>
    </row>
    <row r="10" spans="1:32" x14ac:dyDescent="0.25">
      <c r="A10" s="90"/>
      <c r="B10" s="127" t="s">
        <v>73</v>
      </c>
      <c r="C10" s="128"/>
      <c r="D10" s="129"/>
      <c r="E10" s="130">
        <v>5.8000000000000003E-2</v>
      </c>
      <c r="F10" s="131"/>
      <c r="G10" s="190"/>
      <c r="K10" s="139"/>
      <c r="L10" s="141"/>
      <c r="M10" s="191" t="s">
        <v>73</v>
      </c>
      <c r="N10" s="192"/>
      <c r="O10" s="193"/>
      <c r="P10" s="194">
        <v>5.8000000000000003E-2</v>
      </c>
      <c r="Q10" s="195"/>
      <c r="R10" s="157"/>
      <c r="Z10" s="143"/>
      <c r="AA10" s="172"/>
      <c r="AB10" s="148"/>
      <c r="AD10" s="196"/>
      <c r="AE10" s="172"/>
      <c r="AF10" s="143"/>
    </row>
    <row r="11" spans="1:32" x14ac:dyDescent="0.25">
      <c r="A11" s="90"/>
      <c r="B11" s="197"/>
      <c r="C11" s="135"/>
      <c r="E11" s="198"/>
      <c r="F11" s="197"/>
      <c r="G11" s="190"/>
      <c r="K11" s="139"/>
      <c r="L11" s="141"/>
      <c r="M11" s="199"/>
      <c r="N11" s="146"/>
      <c r="P11" s="200"/>
      <c r="Q11" s="199"/>
      <c r="R11" s="157"/>
      <c r="Z11" s="143"/>
      <c r="AA11" s="172"/>
      <c r="AB11" s="148"/>
      <c r="AD11" s="201"/>
      <c r="AE11" s="172"/>
      <c r="AF11" s="143"/>
    </row>
    <row r="12" spans="1:32" x14ac:dyDescent="0.25">
      <c r="E12" s="198"/>
      <c r="K12" s="139"/>
    </row>
    <row r="13" spans="1:32" ht="15.75" thickBot="1" x14ac:dyDescent="0.3">
      <c r="A13" s="202" t="s">
        <v>62</v>
      </c>
      <c r="B13" s="202" t="s">
        <v>63</v>
      </c>
      <c r="C13" s="202" t="s">
        <v>64</v>
      </c>
      <c r="D13" s="202" t="s">
        <v>65</v>
      </c>
      <c r="E13" s="202" t="s">
        <v>66</v>
      </c>
      <c r="F13" s="202" t="s">
        <v>67</v>
      </c>
      <c r="G13" s="203" t="s">
        <v>68</v>
      </c>
      <c r="K13" s="139"/>
      <c r="L13" s="204" t="s">
        <v>62</v>
      </c>
      <c r="M13" s="204" t="s">
        <v>63</v>
      </c>
      <c r="N13" s="204" t="s">
        <v>64</v>
      </c>
      <c r="O13" s="204" t="s">
        <v>65</v>
      </c>
      <c r="P13" s="204" t="s">
        <v>66</v>
      </c>
      <c r="Q13" s="204" t="s">
        <v>67</v>
      </c>
      <c r="R13" s="205" t="s">
        <v>68</v>
      </c>
      <c r="Z13" s="206"/>
      <c r="AA13" s="206"/>
      <c r="AB13" s="206"/>
      <c r="AC13" s="206"/>
      <c r="AD13" s="206"/>
      <c r="AE13" s="206"/>
      <c r="AF13" s="206"/>
    </row>
    <row r="14" spans="1:32" x14ac:dyDescent="0.25">
      <c r="A14" s="134">
        <f>IF(B14="","",E6)</f>
        <v>46023</v>
      </c>
      <c r="B14" s="135">
        <f>IF(E6&gt;0,1,"")</f>
        <v>1</v>
      </c>
      <c r="C14" s="136">
        <f>IF(B14="","",E8)</f>
        <v>5973728.8467656327</v>
      </c>
      <c r="D14" s="137">
        <f>IF(B14="","",IPMT($E$10/12,B14,$E$7,-$E$8,$E$9,0))</f>
        <v>28873.022759367232</v>
      </c>
      <c r="E14" s="137">
        <f>IF(B14="","",PPMT($E$10/12,B14,$E$7,-$E$8,$E$9,0))</f>
        <v>9114.0453360110787</v>
      </c>
      <c r="F14" s="137">
        <f>IF(B14="","",SUM(D14:E14))</f>
        <v>37987.068095378308</v>
      </c>
      <c r="G14" s="136">
        <f>IF(B14="","",SUM(C14)-SUM(E14))</f>
        <v>5964614.8014296219</v>
      </c>
      <c r="K14" s="139"/>
      <c r="L14" s="207">
        <f>P6</f>
        <v>46023</v>
      </c>
      <c r="M14" s="146">
        <v>1</v>
      </c>
      <c r="N14" s="156">
        <f>P8</f>
        <v>781365.63490424422</v>
      </c>
      <c r="O14" s="208">
        <f>IPMT($P$10/12,M14,$P$7,-$P$8,$P$9)</f>
        <v>3776.6005687038473</v>
      </c>
      <c r="P14" s="208">
        <f>PPMT($P$10/12,M14,$P$7,-$P$8,$P$9)</f>
        <v>1956.0913767454667</v>
      </c>
      <c r="Q14" s="208">
        <f>SUM(O14:P14)</f>
        <v>5732.6919454493145</v>
      </c>
      <c r="R14" s="156">
        <f>N14-P14</f>
        <v>779409.54352749872</v>
      </c>
      <c r="Z14" s="209"/>
      <c r="AA14" s="148"/>
      <c r="AB14" s="159"/>
      <c r="AC14" s="210"/>
      <c r="AD14" s="211"/>
      <c r="AE14" s="211"/>
      <c r="AF14" s="211"/>
    </row>
    <row r="15" spans="1:32" x14ac:dyDescent="0.25">
      <c r="A15" s="134">
        <f>IF(B15="","",EDATE(A14,1))</f>
        <v>46054</v>
      </c>
      <c r="B15" s="135">
        <f>IF(B14="","",IF(SUM(B14)+1&lt;=$E$7,SUM(B14)+1,""))</f>
        <v>2</v>
      </c>
      <c r="C15" s="136">
        <f>IF(B15="","",G14)</f>
        <v>5964614.8014296219</v>
      </c>
      <c r="D15" s="137">
        <f>IF(B15="","",IPMT($E$10/12,B15,$E$7,-$E$8,$E$9,0))</f>
        <v>28828.971540243172</v>
      </c>
      <c r="E15" s="137">
        <f>IF(B15="","",PPMT($E$10/12,B15,$E$7,-$E$8,$E$9,0))</f>
        <v>9158.0965551351328</v>
      </c>
      <c r="F15" s="137">
        <f t="shared" ref="F15:F78" si="0">IF(B15="","",SUM(D15:E15))</f>
        <v>37987.068095378301</v>
      </c>
      <c r="G15" s="136">
        <f t="shared" ref="G15:G78" si="1">IF(B15="","",SUM(C15)-SUM(E15))</f>
        <v>5955456.7048744867</v>
      </c>
      <c r="K15" s="139"/>
      <c r="L15" s="207">
        <f>EDATE(L14,1)</f>
        <v>46054</v>
      </c>
      <c r="M15" s="146">
        <v>2</v>
      </c>
      <c r="N15" s="156">
        <f>R14</f>
        <v>779409.54352749872</v>
      </c>
      <c r="O15" s="208">
        <f t="shared" ref="O15:O78" si="2">IPMT($P$10/12,M15,$P$7,-$P$8,$P$9)</f>
        <v>3767.1461270495774</v>
      </c>
      <c r="P15" s="208">
        <f t="shared" ref="P15:P78" si="3">PPMT($P$10/12,M15,$P$7,-$P$8,$P$9)</f>
        <v>1965.5458183997366</v>
      </c>
      <c r="Q15" s="208">
        <f t="shared" ref="Q15:Q78" si="4">SUM(O15:P15)</f>
        <v>5732.6919454493145</v>
      </c>
      <c r="R15" s="156">
        <f t="shared" ref="R15:R72" si="5">N15-P15</f>
        <v>777443.99770909897</v>
      </c>
      <c r="Z15" s="209"/>
      <c r="AA15" s="148"/>
      <c r="AB15" s="159"/>
      <c r="AC15" s="210"/>
      <c r="AD15" s="211"/>
      <c r="AE15" s="211"/>
      <c r="AF15" s="211"/>
    </row>
    <row r="16" spans="1:32" x14ac:dyDescent="0.25">
      <c r="A16" s="134">
        <f t="shared" ref="A16:A79" si="6">IF(B16="","",EDATE(A15,1))</f>
        <v>46082</v>
      </c>
      <c r="B16" s="135">
        <f t="shared" ref="B16:B79" si="7">IF(B15="","",IF(SUM(B15)+1&lt;=$E$7,SUM(B15)+1,""))</f>
        <v>3</v>
      </c>
      <c r="C16" s="136">
        <f t="shared" ref="C16:C79" si="8">IF(B16="","",G15)</f>
        <v>5955456.7048744867</v>
      </c>
      <c r="D16" s="137">
        <f t="shared" ref="D16:D79" si="9">IF(B16="","",IPMT($E$10/12,B16,$E$7,-$E$8,$E$9,0))</f>
        <v>28784.707406893354</v>
      </c>
      <c r="E16" s="137">
        <f t="shared" ref="E16:E79" si="10">IF(B16="","",PPMT($E$10/12,B16,$E$7,-$E$8,$E$9,0))</f>
        <v>9202.3606884849542</v>
      </c>
      <c r="F16" s="137">
        <f t="shared" si="0"/>
        <v>37987.068095378308</v>
      </c>
      <c r="G16" s="136">
        <f t="shared" si="1"/>
        <v>5946254.3441860015</v>
      </c>
      <c r="K16" s="139"/>
      <c r="L16" s="207">
        <f>EDATE(L15,1)</f>
        <v>46082</v>
      </c>
      <c r="M16" s="146">
        <v>3</v>
      </c>
      <c r="N16" s="156">
        <f>R15</f>
        <v>777443.99770909897</v>
      </c>
      <c r="O16" s="208">
        <f t="shared" si="2"/>
        <v>3757.6459889273119</v>
      </c>
      <c r="P16" s="208">
        <f t="shared" si="3"/>
        <v>1975.0459565220021</v>
      </c>
      <c r="Q16" s="208">
        <f t="shared" si="4"/>
        <v>5732.6919454493145</v>
      </c>
      <c r="R16" s="156">
        <f t="shared" si="5"/>
        <v>775468.95175257698</v>
      </c>
      <c r="Z16" s="209"/>
      <c r="AA16" s="148"/>
      <c r="AB16" s="159"/>
      <c r="AC16" s="210"/>
      <c r="AD16" s="211"/>
      <c r="AE16" s="211"/>
      <c r="AF16" s="211"/>
    </row>
    <row r="17" spans="1:32" x14ac:dyDescent="0.25">
      <c r="A17" s="134">
        <f t="shared" si="6"/>
        <v>46113</v>
      </c>
      <c r="B17" s="135">
        <f t="shared" si="7"/>
        <v>4</v>
      </c>
      <c r="C17" s="136">
        <f t="shared" si="8"/>
        <v>5946254.3441860015</v>
      </c>
      <c r="D17" s="137">
        <f t="shared" si="9"/>
        <v>28740.229330232345</v>
      </c>
      <c r="E17" s="137">
        <f t="shared" si="10"/>
        <v>9246.8387651459634</v>
      </c>
      <c r="F17" s="137">
        <f t="shared" si="0"/>
        <v>37987.068095378308</v>
      </c>
      <c r="G17" s="136">
        <f t="shared" si="1"/>
        <v>5937007.5054208552</v>
      </c>
      <c r="K17" s="139"/>
      <c r="L17" s="207">
        <f t="shared" ref="L17:L80" si="11">EDATE(L16,1)</f>
        <v>46113</v>
      </c>
      <c r="M17" s="146">
        <v>4</v>
      </c>
      <c r="N17" s="156">
        <f t="shared" ref="N17:N72" si="12">R16</f>
        <v>775468.95175257698</v>
      </c>
      <c r="O17" s="208">
        <f t="shared" si="2"/>
        <v>3748.0999334707894</v>
      </c>
      <c r="P17" s="208">
        <f t="shared" si="3"/>
        <v>1984.5920119785251</v>
      </c>
      <c r="Q17" s="208">
        <f t="shared" si="4"/>
        <v>5732.6919454493145</v>
      </c>
      <c r="R17" s="156">
        <f t="shared" si="5"/>
        <v>773484.35974059848</v>
      </c>
      <c r="Z17" s="209"/>
      <c r="AA17" s="148"/>
      <c r="AB17" s="159"/>
      <c r="AC17" s="210"/>
      <c r="AD17" s="211"/>
      <c r="AE17" s="211"/>
      <c r="AF17" s="211"/>
    </row>
    <row r="18" spans="1:32" x14ac:dyDescent="0.25">
      <c r="A18" s="134">
        <f t="shared" si="6"/>
        <v>46143</v>
      </c>
      <c r="B18" s="135">
        <f t="shared" si="7"/>
        <v>5</v>
      </c>
      <c r="C18" s="136">
        <f t="shared" si="8"/>
        <v>5937007.5054208552</v>
      </c>
      <c r="D18" s="137">
        <f t="shared" si="9"/>
        <v>28695.536276200808</v>
      </c>
      <c r="E18" s="137">
        <f t="shared" si="10"/>
        <v>9291.5318191775023</v>
      </c>
      <c r="F18" s="137">
        <f t="shared" si="0"/>
        <v>37987.068095378308</v>
      </c>
      <c r="G18" s="136">
        <f t="shared" si="1"/>
        <v>5927715.9736016775</v>
      </c>
      <c r="K18" s="139"/>
      <c r="L18" s="207">
        <f t="shared" si="11"/>
        <v>46143</v>
      </c>
      <c r="M18" s="146">
        <v>5</v>
      </c>
      <c r="N18" s="156">
        <f t="shared" si="12"/>
        <v>773484.35974059848</v>
      </c>
      <c r="O18" s="208">
        <f t="shared" si="2"/>
        <v>3738.5077387462261</v>
      </c>
      <c r="P18" s="208">
        <f t="shared" si="3"/>
        <v>1994.184206703088</v>
      </c>
      <c r="Q18" s="208">
        <f t="shared" si="4"/>
        <v>5732.6919454493145</v>
      </c>
      <c r="R18" s="156">
        <f t="shared" si="5"/>
        <v>771490.17553389538</v>
      </c>
      <c r="Z18" s="209"/>
      <c r="AA18" s="148"/>
      <c r="AB18" s="159"/>
      <c r="AC18" s="210"/>
      <c r="AD18" s="211"/>
      <c r="AE18" s="211"/>
      <c r="AF18" s="211"/>
    </row>
    <row r="19" spans="1:32" x14ac:dyDescent="0.25">
      <c r="A19" s="134">
        <f t="shared" si="6"/>
        <v>46174</v>
      </c>
      <c r="B19" s="135">
        <f t="shared" si="7"/>
        <v>6</v>
      </c>
      <c r="C19" s="136">
        <f t="shared" si="8"/>
        <v>5927715.9736016775</v>
      </c>
      <c r="D19" s="137">
        <f t="shared" si="9"/>
        <v>28650.627205741446</v>
      </c>
      <c r="E19" s="137">
        <f t="shared" si="10"/>
        <v>9336.4408896368604</v>
      </c>
      <c r="F19" s="137">
        <f t="shared" si="0"/>
        <v>37987.068095378308</v>
      </c>
      <c r="G19" s="136">
        <f t="shared" si="1"/>
        <v>5918379.5327120405</v>
      </c>
      <c r="K19" s="139"/>
      <c r="L19" s="207">
        <f t="shared" si="11"/>
        <v>46174</v>
      </c>
      <c r="M19" s="146">
        <v>6</v>
      </c>
      <c r="N19" s="156">
        <f t="shared" si="12"/>
        <v>771490.17553389538</v>
      </c>
      <c r="O19" s="208">
        <f t="shared" si="2"/>
        <v>3728.8691817471613</v>
      </c>
      <c r="P19" s="208">
        <f t="shared" si="3"/>
        <v>2003.8227637021532</v>
      </c>
      <c r="Q19" s="208">
        <f t="shared" si="4"/>
        <v>5732.6919454493145</v>
      </c>
      <c r="R19" s="156">
        <f t="shared" si="5"/>
        <v>769486.35277019325</v>
      </c>
      <c r="Z19" s="209"/>
      <c r="AA19" s="148"/>
      <c r="AB19" s="159"/>
      <c r="AC19" s="210"/>
      <c r="AD19" s="211"/>
      <c r="AE19" s="211"/>
      <c r="AF19" s="211"/>
    </row>
    <row r="20" spans="1:32" x14ac:dyDescent="0.25">
      <c r="A20" s="134">
        <f t="shared" si="6"/>
        <v>46204</v>
      </c>
      <c r="B20" s="135">
        <f t="shared" si="7"/>
        <v>7</v>
      </c>
      <c r="C20" s="136">
        <f t="shared" si="8"/>
        <v>5918379.5327120405</v>
      </c>
      <c r="D20" s="137">
        <f t="shared" si="9"/>
        <v>28605.501074774864</v>
      </c>
      <c r="E20" s="137">
        <f t="shared" si="10"/>
        <v>9381.5670206034392</v>
      </c>
      <c r="F20" s="137">
        <f t="shared" si="0"/>
        <v>37987.068095378301</v>
      </c>
      <c r="G20" s="136">
        <f t="shared" si="1"/>
        <v>5908997.965691437</v>
      </c>
      <c r="K20" s="139"/>
      <c r="L20" s="207">
        <f t="shared" si="11"/>
        <v>46204</v>
      </c>
      <c r="M20" s="146">
        <v>7</v>
      </c>
      <c r="N20" s="156">
        <f t="shared" si="12"/>
        <v>769486.35277019325</v>
      </c>
      <c r="O20" s="208">
        <f t="shared" si="2"/>
        <v>3719.1840383892668</v>
      </c>
      <c r="P20" s="208">
        <f t="shared" si="3"/>
        <v>2013.5079070600468</v>
      </c>
      <c r="Q20" s="208">
        <f t="shared" si="4"/>
        <v>5732.6919454493136</v>
      </c>
      <c r="R20" s="156">
        <f t="shared" si="5"/>
        <v>767472.84486313316</v>
      </c>
      <c r="Z20" s="209"/>
      <c r="AA20" s="148"/>
      <c r="AB20" s="159"/>
      <c r="AC20" s="210"/>
      <c r="AD20" s="211"/>
      <c r="AE20" s="211"/>
      <c r="AF20" s="211"/>
    </row>
    <row r="21" spans="1:32" x14ac:dyDescent="0.25">
      <c r="A21" s="134">
        <f t="shared" si="6"/>
        <v>46235</v>
      </c>
      <c r="B21" s="135">
        <f t="shared" si="7"/>
        <v>8</v>
      </c>
      <c r="C21" s="136">
        <f t="shared" si="8"/>
        <v>5908997.965691437</v>
      </c>
      <c r="D21" s="137">
        <f t="shared" si="9"/>
        <v>28560.156834175286</v>
      </c>
      <c r="E21" s="137">
        <f t="shared" si="10"/>
        <v>9426.9112612030221</v>
      </c>
      <c r="F21" s="137">
        <f t="shared" si="0"/>
        <v>37987.068095378308</v>
      </c>
      <c r="G21" s="136">
        <f t="shared" si="1"/>
        <v>5899571.0544302342</v>
      </c>
      <c r="K21" s="139"/>
      <c r="L21" s="207">
        <f>EDATE(L20,1)</f>
        <v>46235</v>
      </c>
      <c r="M21" s="146">
        <v>8</v>
      </c>
      <c r="N21" s="156">
        <f t="shared" si="12"/>
        <v>767472.84486313316</v>
      </c>
      <c r="O21" s="208">
        <f t="shared" si="2"/>
        <v>3709.452083505143</v>
      </c>
      <c r="P21" s="208">
        <f t="shared" si="3"/>
        <v>2023.2398619441703</v>
      </c>
      <c r="Q21" s="208">
        <f t="shared" si="4"/>
        <v>5732.6919454493136</v>
      </c>
      <c r="R21" s="156">
        <f t="shared" si="5"/>
        <v>765449.60500118893</v>
      </c>
      <c r="Z21" s="209"/>
      <c r="AA21" s="148"/>
      <c r="AB21" s="159"/>
      <c r="AC21" s="210"/>
      <c r="AD21" s="211"/>
      <c r="AE21" s="211"/>
      <c r="AF21" s="211"/>
    </row>
    <row r="22" spans="1:32" x14ac:dyDescent="0.25">
      <c r="A22" s="134">
        <f t="shared" si="6"/>
        <v>46266</v>
      </c>
      <c r="B22" s="135">
        <f t="shared" si="7"/>
        <v>9</v>
      </c>
      <c r="C22" s="136">
        <f t="shared" si="8"/>
        <v>5899571.0544302342</v>
      </c>
      <c r="D22" s="137">
        <f t="shared" si="9"/>
        <v>28514.593429746139</v>
      </c>
      <c r="E22" s="137">
        <f t="shared" si="10"/>
        <v>9472.4746656321695</v>
      </c>
      <c r="F22" s="137">
        <f t="shared" si="0"/>
        <v>37987.068095378308</v>
      </c>
      <c r="G22" s="136">
        <f t="shared" si="1"/>
        <v>5890098.5797646018</v>
      </c>
      <c r="K22" s="139"/>
      <c r="L22" s="207">
        <f t="shared" si="11"/>
        <v>46266</v>
      </c>
      <c r="M22" s="146">
        <v>9</v>
      </c>
      <c r="N22" s="156">
        <f t="shared" si="12"/>
        <v>765449.60500118893</v>
      </c>
      <c r="O22" s="208">
        <f t="shared" si="2"/>
        <v>3699.67309083908</v>
      </c>
      <c r="P22" s="208">
        <f t="shared" si="3"/>
        <v>2033.0188546102338</v>
      </c>
      <c r="Q22" s="208">
        <f t="shared" si="4"/>
        <v>5732.6919454493136</v>
      </c>
      <c r="R22" s="156">
        <f t="shared" si="5"/>
        <v>763416.58614657866</v>
      </c>
      <c r="Z22" s="209"/>
      <c r="AA22" s="148"/>
      <c r="AB22" s="159"/>
      <c r="AC22" s="210"/>
      <c r="AD22" s="211"/>
      <c r="AE22" s="211"/>
      <c r="AF22" s="211"/>
    </row>
    <row r="23" spans="1:32" x14ac:dyDescent="0.25">
      <c r="A23" s="134">
        <f t="shared" si="6"/>
        <v>46296</v>
      </c>
      <c r="B23" s="135">
        <f t="shared" si="7"/>
        <v>10</v>
      </c>
      <c r="C23" s="136">
        <f t="shared" si="8"/>
        <v>5890098.5797646018</v>
      </c>
      <c r="D23" s="137">
        <f t="shared" si="9"/>
        <v>28468.809802195581</v>
      </c>
      <c r="E23" s="137">
        <f t="shared" si="10"/>
        <v>9518.2582931827274</v>
      </c>
      <c r="F23" s="137">
        <f t="shared" si="0"/>
        <v>37987.068095378308</v>
      </c>
      <c r="G23" s="136">
        <f t="shared" si="1"/>
        <v>5880580.3214714192</v>
      </c>
      <c r="K23" s="139"/>
      <c r="L23" s="207">
        <f t="shared" si="11"/>
        <v>46296</v>
      </c>
      <c r="M23" s="146">
        <v>10</v>
      </c>
      <c r="N23" s="156">
        <f t="shared" si="12"/>
        <v>763416.58614657866</v>
      </c>
      <c r="O23" s="208">
        <f t="shared" si="2"/>
        <v>3689.8468330417973</v>
      </c>
      <c r="P23" s="208">
        <f t="shared" si="3"/>
        <v>2042.8451124075168</v>
      </c>
      <c r="Q23" s="208">
        <f t="shared" si="4"/>
        <v>5732.6919454493145</v>
      </c>
      <c r="R23" s="156">
        <f t="shared" si="5"/>
        <v>761373.74103417119</v>
      </c>
      <c r="Z23" s="209"/>
      <c r="AA23" s="148"/>
      <c r="AB23" s="159"/>
      <c r="AC23" s="210"/>
      <c r="AD23" s="211"/>
      <c r="AE23" s="211"/>
      <c r="AF23" s="211"/>
    </row>
    <row r="24" spans="1:32" x14ac:dyDescent="0.25">
      <c r="A24" s="134">
        <f t="shared" si="6"/>
        <v>46327</v>
      </c>
      <c r="B24" s="135">
        <f t="shared" si="7"/>
        <v>11</v>
      </c>
      <c r="C24" s="136">
        <f t="shared" si="8"/>
        <v>5880580.3214714192</v>
      </c>
      <c r="D24" s="137">
        <f t="shared" si="9"/>
        <v>28422.804887111866</v>
      </c>
      <c r="E24" s="137">
        <f t="shared" si="10"/>
        <v>9564.2632082664404</v>
      </c>
      <c r="F24" s="137">
        <f t="shared" si="0"/>
        <v>37987.068095378308</v>
      </c>
      <c r="G24" s="136">
        <f t="shared" si="1"/>
        <v>5871016.0582631528</v>
      </c>
      <c r="L24" s="207">
        <f t="shared" si="11"/>
        <v>46327</v>
      </c>
      <c r="M24" s="146">
        <v>11</v>
      </c>
      <c r="N24" s="156">
        <f t="shared" si="12"/>
        <v>761373.74103417119</v>
      </c>
      <c r="O24" s="208">
        <f t="shared" si="2"/>
        <v>3679.9730816651613</v>
      </c>
      <c r="P24" s="208">
        <f t="shared" si="3"/>
        <v>2052.7188637841527</v>
      </c>
      <c r="Q24" s="208">
        <f t="shared" si="4"/>
        <v>5732.6919454493145</v>
      </c>
      <c r="R24" s="156">
        <f t="shared" si="5"/>
        <v>759321.02217038709</v>
      </c>
      <c r="Z24" s="209"/>
      <c r="AA24" s="148"/>
      <c r="AB24" s="159"/>
      <c r="AC24" s="210"/>
      <c r="AD24" s="211"/>
      <c r="AE24" s="211"/>
      <c r="AF24" s="211"/>
    </row>
    <row r="25" spans="1:32" x14ac:dyDescent="0.25">
      <c r="A25" s="134">
        <f t="shared" si="6"/>
        <v>46357</v>
      </c>
      <c r="B25" s="135">
        <f t="shared" si="7"/>
        <v>12</v>
      </c>
      <c r="C25" s="136">
        <f t="shared" si="8"/>
        <v>5871016.0582631528</v>
      </c>
      <c r="D25" s="137">
        <f t="shared" si="9"/>
        <v>28376.577614938578</v>
      </c>
      <c r="E25" s="137">
        <f t="shared" si="10"/>
        <v>9610.4904804397283</v>
      </c>
      <c r="F25" s="137">
        <f t="shared" si="0"/>
        <v>37987.068095378308</v>
      </c>
      <c r="G25" s="136">
        <f t="shared" si="1"/>
        <v>5861405.5677827131</v>
      </c>
      <c r="L25" s="207">
        <f t="shared" si="11"/>
        <v>46357</v>
      </c>
      <c r="M25" s="146">
        <v>12</v>
      </c>
      <c r="N25" s="156">
        <f t="shared" si="12"/>
        <v>759321.02217038709</v>
      </c>
      <c r="O25" s="208">
        <f t="shared" si="2"/>
        <v>3670.0516071568718</v>
      </c>
      <c r="P25" s="208">
        <f t="shared" si="3"/>
        <v>2062.6403382924427</v>
      </c>
      <c r="Q25" s="208">
        <f t="shared" si="4"/>
        <v>5732.6919454493145</v>
      </c>
      <c r="R25" s="156">
        <f t="shared" si="5"/>
        <v>757258.38183209463</v>
      </c>
      <c r="Z25" s="209"/>
      <c r="AA25" s="148"/>
      <c r="AB25" s="159"/>
      <c r="AC25" s="210"/>
      <c r="AD25" s="211"/>
      <c r="AE25" s="211"/>
      <c r="AF25" s="211"/>
    </row>
    <row r="26" spans="1:32" x14ac:dyDescent="0.25">
      <c r="A26" s="134">
        <f t="shared" si="6"/>
        <v>46388</v>
      </c>
      <c r="B26" s="135">
        <f t="shared" si="7"/>
        <v>13</v>
      </c>
      <c r="C26" s="136">
        <f t="shared" si="8"/>
        <v>5861405.5677827131</v>
      </c>
      <c r="D26" s="137">
        <f t="shared" si="9"/>
        <v>28330.126910949784</v>
      </c>
      <c r="E26" s="137">
        <f t="shared" si="10"/>
        <v>9656.9411844285223</v>
      </c>
      <c r="F26" s="137">
        <f t="shared" si="0"/>
        <v>37987.068095378308</v>
      </c>
      <c r="G26" s="136">
        <f t="shared" si="1"/>
        <v>5851748.6265982846</v>
      </c>
      <c r="L26" s="207">
        <f t="shared" si="11"/>
        <v>46388</v>
      </c>
      <c r="M26" s="146">
        <v>13</v>
      </c>
      <c r="N26" s="156">
        <f t="shared" si="12"/>
        <v>757258.38183209463</v>
      </c>
      <c r="O26" s="208">
        <f t="shared" si="2"/>
        <v>3660.0821788551243</v>
      </c>
      <c r="P26" s="208">
        <f t="shared" si="3"/>
        <v>2072.6097665941898</v>
      </c>
      <c r="Q26" s="208">
        <f t="shared" si="4"/>
        <v>5732.6919454493145</v>
      </c>
      <c r="R26" s="156">
        <f t="shared" si="5"/>
        <v>755185.7720655005</v>
      </c>
      <c r="Z26" s="209"/>
      <c r="AA26" s="148"/>
      <c r="AB26" s="159"/>
      <c r="AC26" s="210"/>
      <c r="AD26" s="211"/>
      <c r="AE26" s="211"/>
      <c r="AF26" s="211"/>
    </row>
    <row r="27" spans="1:32" x14ac:dyDescent="0.25">
      <c r="A27" s="134">
        <f t="shared" si="6"/>
        <v>46419</v>
      </c>
      <c r="B27" s="135">
        <f t="shared" si="7"/>
        <v>14</v>
      </c>
      <c r="C27" s="136">
        <f t="shared" si="8"/>
        <v>5851748.6265982846</v>
      </c>
      <c r="D27" s="137">
        <f t="shared" si="9"/>
        <v>28283.451695225049</v>
      </c>
      <c r="E27" s="137">
        <f t="shared" si="10"/>
        <v>9703.6164001532597</v>
      </c>
      <c r="F27" s="137">
        <f t="shared" si="0"/>
        <v>37987.068095378308</v>
      </c>
      <c r="G27" s="136">
        <f t="shared" si="1"/>
        <v>5842045.0101981312</v>
      </c>
      <c r="L27" s="207">
        <f t="shared" si="11"/>
        <v>46419</v>
      </c>
      <c r="M27" s="146">
        <v>14</v>
      </c>
      <c r="N27" s="156">
        <f t="shared" si="12"/>
        <v>755185.7720655005</v>
      </c>
      <c r="O27" s="208">
        <f t="shared" si="2"/>
        <v>3650.0645649832527</v>
      </c>
      <c r="P27" s="208">
        <f t="shared" si="3"/>
        <v>2082.6273804660614</v>
      </c>
      <c r="Q27" s="208">
        <f t="shared" si="4"/>
        <v>5732.6919454493145</v>
      </c>
      <c r="R27" s="156">
        <f t="shared" si="5"/>
        <v>753103.14468503441</v>
      </c>
      <c r="Z27" s="209"/>
      <c r="AA27" s="148"/>
      <c r="AB27" s="159"/>
      <c r="AC27" s="210"/>
      <c r="AD27" s="211"/>
      <c r="AE27" s="211"/>
      <c r="AF27" s="211"/>
    </row>
    <row r="28" spans="1:32" x14ac:dyDescent="0.25">
      <c r="A28" s="134">
        <f t="shared" si="6"/>
        <v>46447</v>
      </c>
      <c r="B28" s="135">
        <f t="shared" si="7"/>
        <v>15</v>
      </c>
      <c r="C28" s="136">
        <f t="shared" si="8"/>
        <v>5842045.0101981312</v>
      </c>
      <c r="D28" s="137">
        <f t="shared" si="9"/>
        <v>28236.550882624309</v>
      </c>
      <c r="E28" s="137">
        <f t="shared" si="10"/>
        <v>9750.5172127540009</v>
      </c>
      <c r="F28" s="137">
        <f t="shared" si="0"/>
        <v>37987.068095378308</v>
      </c>
      <c r="G28" s="136">
        <f t="shared" si="1"/>
        <v>5832294.4929853771</v>
      </c>
      <c r="L28" s="207">
        <f t="shared" si="11"/>
        <v>46447</v>
      </c>
      <c r="M28" s="146">
        <v>15</v>
      </c>
      <c r="N28" s="156">
        <f t="shared" si="12"/>
        <v>753103.14468503441</v>
      </c>
      <c r="O28" s="208">
        <f t="shared" si="2"/>
        <v>3639.998532644333</v>
      </c>
      <c r="P28" s="208">
        <f t="shared" si="3"/>
        <v>2092.6934128049811</v>
      </c>
      <c r="Q28" s="208">
        <f t="shared" si="4"/>
        <v>5732.6919454493145</v>
      </c>
      <c r="R28" s="156">
        <f t="shared" si="5"/>
        <v>751010.45127222943</v>
      </c>
      <c r="Z28" s="209"/>
      <c r="AA28" s="148"/>
      <c r="AB28" s="159"/>
      <c r="AC28" s="210"/>
      <c r="AD28" s="211"/>
      <c r="AE28" s="211"/>
      <c r="AF28" s="211"/>
    </row>
    <row r="29" spans="1:32" x14ac:dyDescent="0.25">
      <c r="A29" s="134">
        <f t="shared" si="6"/>
        <v>46478</v>
      </c>
      <c r="B29" s="135">
        <f t="shared" si="7"/>
        <v>16</v>
      </c>
      <c r="C29" s="136">
        <f t="shared" si="8"/>
        <v>5832294.4929853771</v>
      </c>
      <c r="D29" s="137">
        <f t="shared" si="9"/>
        <v>28189.423382762667</v>
      </c>
      <c r="E29" s="137">
        <f t="shared" si="10"/>
        <v>9797.6447126156436</v>
      </c>
      <c r="F29" s="137">
        <f t="shared" si="0"/>
        <v>37987.068095378308</v>
      </c>
      <c r="G29" s="136">
        <f t="shared" si="1"/>
        <v>5822496.8482727613</v>
      </c>
      <c r="L29" s="207">
        <f t="shared" si="11"/>
        <v>46478</v>
      </c>
      <c r="M29" s="146">
        <v>16</v>
      </c>
      <c r="N29" s="156">
        <f t="shared" si="12"/>
        <v>751010.45127222943</v>
      </c>
      <c r="O29" s="208">
        <f t="shared" si="2"/>
        <v>3629.8838478157763</v>
      </c>
      <c r="P29" s="208">
        <f t="shared" si="3"/>
        <v>2102.8080976335382</v>
      </c>
      <c r="Q29" s="208">
        <f t="shared" si="4"/>
        <v>5732.6919454493145</v>
      </c>
      <c r="R29" s="156">
        <f t="shared" si="5"/>
        <v>748907.6431745959</v>
      </c>
      <c r="Z29" s="209"/>
      <c r="AA29" s="148"/>
      <c r="AB29" s="159"/>
      <c r="AC29" s="210"/>
      <c r="AD29" s="211"/>
      <c r="AE29" s="211"/>
      <c r="AF29" s="211"/>
    </row>
    <row r="30" spans="1:32" x14ac:dyDescent="0.25">
      <c r="A30" s="134">
        <f t="shared" si="6"/>
        <v>46508</v>
      </c>
      <c r="B30" s="135">
        <f t="shared" si="7"/>
        <v>17</v>
      </c>
      <c r="C30" s="136">
        <f t="shared" si="8"/>
        <v>5822496.8482727613</v>
      </c>
      <c r="D30" s="137">
        <f t="shared" si="9"/>
        <v>28142.068099985023</v>
      </c>
      <c r="E30" s="137">
        <f t="shared" si="10"/>
        <v>9844.9999953932875</v>
      </c>
      <c r="F30" s="137">
        <f t="shared" si="0"/>
        <v>37987.068095378308</v>
      </c>
      <c r="G30" s="136">
        <f t="shared" si="1"/>
        <v>5812651.8482773677</v>
      </c>
      <c r="L30" s="207">
        <f t="shared" si="11"/>
        <v>46508</v>
      </c>
      <c r="M30" s="146">
        <v>17</v>
      </c>
      <c r="N30" s="156">
        <f t="shared" si="12"/>
        <v>748907.6431745959</v>
      </c>
      <c r="O30" s="208">
        <f t="shared" si="2"/>
        <v>3619.720275343881</v>
      </c>
      <c r="P30" s="208">
        <f t="shared" si="3"/>
        <v>2112.971670105434</v>
      </c>
      <c r="Q30" s="208">
        <f t="shared" si="4"/>
        <v>5732.6919454493145</v>
      </c>
      <c r="R30" s="156">
        <f t="shared" si="5"/>
        <v>746794.67150449043</v>
      </c>
      <c r="Z30" s="209"/>
      <c r="AA30" s="148"/>
      <c r="AB30" s="159"/>
      <c r="AC30" s="210"/>
      <c r="AD30" s="211"/>
      <c r="AE30" s="211"/>
      <c r="AF30" s="211"/>
    </row>
    <row r="31" spans="1:32" x14ac:dyDescent="0.25">
      <c r="A31" s="134">
        <f t="shared" si="6"/>
        <v>46539</v>
      </c>
      <c r="B31" s="135">
        <f t="shared" si="7"/>
        <v>18</v>
      </c>
      <c r="C31" s="136">
        <f t="shared" si="8"/>
        <v>5812651.8482773677</v>
      </c>
      <c r="D31" s="137">
        <f t="shared" si="9"/>
        <v>28094.48393334062</v>
      </c>
      <c r="E31" s="137">
        <f t="shared" si="10"/>
        <v>9892.5841620376887</v>
      </c>
      <c r="F31" s="137">
        <f t="shared" si="0"/>
        <v>37987.068095378308</v>
      </c>
      <c r="G31" s="136">
        <f t="shared" si="1"/>
        <v>5802759.2641153298</v>
      </c>
      <c r="L31" s="207">
        <f t="shared" si="11"/>
        <v>46539</v>
      </c>
      <c r="M31" s="146">
        <v>18</v>
      </c>
      <c r="N31" s="156">
        <f t="shared" si="12"/>
        <v>746794.67150449043</v>
      </c>
      <c r="O31" s="208">
        <f t="shared" si="2"/>
        <v>3609.5075789383704</v>
      </c>
      <c r="P31" s="208">
        <f t="shared" si="3"/>
        <v>2123.1843665109436</v>
      </c>
      <c r="Q31" s="208">
        <f t="shared" si="4"/>
        <v>5732.6919454493145</v>
      </c>
      <c r="R31" s="156">
        <f t="shared" si="5"/>
        <v>744671.48713797948</v>
      </c>
      <c r="Z31" s="209"/>
      <c r="AA31" s="148"/>
      <c r="AB31" s="159"/>
      <c r="AC31" s="210"/>
      <c r="AD31" s="211"/>
      <c r="AE31" s="211"/>
      <c r="AF31" s="211"/>
    </row>
    <row r="32" spans="1:32" x14ac:dyDescent="0.25">
      <c r="A32" s="134">
        <f t="shared" si="6"/>
        <v>46569</v>
      </c>
      <c r="B32" s="135">
        <f t="shared" si="7"/>
        <v>19</v>
      </c>
      <c r="C32" s="136">
        <f t="shared" si="8"/>
        <v>5802759.2641153298</v>
      </c>
      <c r="D32" s="137">
        <f t="shared" si="9"/>
        <v>28046.669776557439</v>
      </c>
      <c r="E32" s="137">
        <f t="shared" si="10"/>
        <v>9940.3983188208695</v>
      </c>
      <c r="F32" s="137">
        <f t="shared" si="0"/>
        <v>37987.068095378308</v>
      </c>
      <c r="G32" s="136">
        <f t="shared" si="1"/>
        <v>5792818.8657965092</v>
      </c>
      <c r="L32" s="207">
        <f t="shared" si="11"/>
        <v>46569</v>
      </c>
      <c r="M32" s="146">
        <v>19</v>
      </c>
      <c r="N32" s="156">
        <f t="shared" si="12"/>
        <v>744671.48713797948</v>
      </c>
      <c r="O32" s="208">
        <f t="shared" si="2"/>
        <v>3599.2455211669017</v>
      </c>
      <c r="P32" s="208">
        <f t="shared" si="3"/>
        <v>2133.4464242824129</v>
      </c>
      <c r="Q32" s="208">
        <f t="shared" si="4"/>
        <v>5732.6919454493145</v>
      </c>
      <c r="R32" s="156">
        <f t="shared" si="5"/>
        <v>742538.04071369709</v>
      </c>
      <c r="Z32" s="209"/>
      <c r="AA32" s="148"/>
      <c r="AB32" s="159"/>
      <c r="AC32" s="210"/>
      <c r="AD32" s="211"/>
      <c r="AE32" s="211"/>
      <c r="AF32" s="211"/>
    </row>
    <row r="33" spans="1:32" x14ac:dyDescent="0.25">
      <c r="A33" s="134">
        <f t="shared" si="6"/>
        <v>46600</v>
      </c>
      <c r="B33" s="135">
        <f t="shared" si="7"/>
        <v>20</v>
      </c>
      <c r="C33" s="136">
        <f t="shared" si="8"/>
        <v>5792818.8657965092</v>
      </c>
      <c r="D33" s="137">
        <f t="shared" si="9"/>
        <v>27998.624518016473</v>
      </c>
      <c r="E33" s="137">
        <f t="shared" si="10"/>
        <v>9988.443577361837</v>
      </c>
      <c r="F33" s="137">
        <f t="shared" si="0"/>
        <v>37987.068095378308</v>
      </c>
      <c r="G33" s="136">
        <f t="shared" si="1"/>
        <v>5782830.422219147</v>
      </c>
      <c r="L33" s="207">
        <f t="shared" si="11"/>
        <v>46600</v>
      </c>
      <c r="M33" s="146">
        <v>20</v>
      </c>
      <c r="N33" s="156">
        <f t="shared" si="12"/>
        <v>742538.04071369709</v>
      </c>
      <c r="O33" s="208">
        <f t="shared" si="2"/>
        <v>3588.9338634495366</v>
      </c>
      <c r="P33" s="208">
        <f t="shared" si="3"/>
        <v>2143.7580819997775</v>
      </c>
      <c r="Q33" s="208">
        <f t="shared" si="4"/>
        <v>5732.6919454493145</v>
      </c>
      <c r="R33" s="156">
        <f t="shared" si="5"/>
        <v>740394.28263169737</v>
      </c>
      <c r="Z33" s="209"/>
      <c r="AA33" s="148"/>
      <c r="AB33" s="159"/>
      <c r="AC33" s="210"/>
      <c r="AD33" s="211"/>
      <c r="AE33" s="211"/>
      <c r="AF33" s="211"/>
    </row>
    <row r="34" spans="1:32" x14ac:dyDescent="0.25">
      <c r="A34" s="134">
        <f t="shared" si="6"/>
        <v>46631</v>
      </c>
      <c r="B34" s="135">
        <f t="shared" si="7"/>
        <v>21</v>
      </c>
      <c r="C34" s="136">
        <f t="shared" si="8"/>
        <v>5782830.422219147</v>
      </c>
      <c r="D34" s="137">
        <f t="shared" si="9"/>
        <v>27950.347040725886</v>
      </c>
      <c r="E34" s="137">
        <f t="shared" si="10"/>
        <v>10036.721054652418</v>
      </c>
      <c r="F34" s="137">
        <f t="shared" si="0"/>
        <v>37987.068095378301</v>
      </c>
      <c r="G34" s="136">
        <f t="shared" si="1"/>
        <v>5772793.7011644943</v>
      </c>
      <c r="L34" s="207">
        <f t="shared" si="11"/>
        <v>46631</v>
      </c>
      <c r="M34" s="146">
        <v>21</v>
      </c>
      <c r="N34" s="156">
        <f t="shared" si="12"/>
        <v>740394.28263169737</v>
      </c>
      <c r="O34" s="208">
        <f t="shared" si="2"/>
        <v>3578.572366053204</v>
      </c>
      <c r="P34" s="208">
        <f t="shared" si="3"/>
        <v>2154.1195793961101</v>
      </c>
      <c r="Q34" s="208">
        <f t="shared" si="4"/>
        <v>5732.6919454493145</v>
      </c>
      <c r="R34" s="156">
        <f t="shared" si="5"/>
        <v>738240.16305230127</v>
      </c>
      <c r="Z34" s="209"/>
      <c r="AA34" s="148"/>
      <c r="AB34" s="159"/>
      <c r="AC34" s="210"/>
      <c r="AD34" s="211"/>
      <c r="AE34" s="211"/>
      <c r="AF34" s="211"/>
    </row>
    <row r="35" spans="1:32" x14ac:dyDescent="0.25">
      <c r="A35" s="134">
        <f t="shared" si="6"/>
        <v>46661</v>
      </c>
      <c r="B35" s="135">
        <f t="shared" si="7"/>
        <v>22</v>
      </c>
      <c r="C35" s="136">
        <f t="shared" si="8"/>
        <v>5772793.7011644943</v>
      </c>
      <c r="D35" s="137">
        <f t="shared" si="9"/>
        <v>27901.836222295071</v>
      </c>
      <c r="E35" s="137">
        <f t="shared" si="10"/>
        <v>10085.231873083239</v>
      </c>
      <c r="F35" s="137">
        <f t="shared" si="0"/>
        <v>37987.068095378308</v>
      </c>
      <c r="G35" s="136">
        <f t="shared" si="1"/>
        <v>5762708.4692914113</v>
      </c>
      <c r="L35" s="207">
        <f t="shared" si="11"/>
        <v>46661</v>
      </c>
      <c r="M35" s="146">
        <v>22</v>
      </c>
      <c r="N35" s="156">
        <f t="shared" si="12"/>
        <v>738240.16305230127</v>
      </c>
      <c r="O35" s="208">
        <f t="shared" si="2"/>
        <v>3568.1607880861229</v>
      </c>
      <c r="P35" s="208">
        <f t="shared" si="3"/>
        <v>2164.5311573631911</v>
      </c>
      <c r="Q35" s="208">
        <f t="shared" si="4"/>
        <v>5732.6919454493145</v>
      </c>
      <c r="R35" s="156">
        <f t="shared" si="5"/>
        <v>736075.63189493807</v>
      </c>
      <c r="Z35" s="209"/>
      <c r="AA35" s="148"/>
      <c r="AB35" s="159"/>
      <c r="AC35" s="210"/>
      <c r="AD35" s="211"/>
      <c r="AE35" s="211"/>
      <c r="AF35" s="211"/>
    </row>
    <row r="36" spans="1:32" x14ac:dyDescent="0.25">
      <c r="A36" s="134">
        <f t="shared" si="6"/>
        <v>46692</v>
      </c>
      <c r="B36" s="135">
        <f t="shared" si="7"/>
        <v>23</v>
      </c>
      <c r="C36" s="136">
        <f t="shared" si="8"/>
        <v>5762708.4692914113</v>
      </c>
      <c r="D36" s="137">
        <f t="shared" si="9"/>
        <v>27853.090934908498</v>
      </c>
      <c r="E36" s="137">
        <f t="shared" si="10"/>
        <v>10133.977160469809</v>
      </c>
      <c r="F36" s="137">
        <f t="shared" si="0"/>
        <v>37987.068095378308</v>
      </c>
      <c r="G36" s="136">
        <f t="shared" si="1"/>
        <v>5752574.4921309417</v>
      </c>
      <c r="L36" s="207">
        <f t="shared" si="11"/>
        <v>46692</v>
      </c>
      <c r="M36" s="146">
        <v>23</v>
      </c>
      <c r="N36" s="156">
        <f t="shared" si="12"/>
        <v>736075.63189493807</v>
      </c>
      <c r="O36" s="208">
        <f t="shared" si="2"/>
        <v>3557.6988874922004</v>
      </c>
      <c r="P36" s="208">
        <f t="shared" si="3"/>
        <v>2174.9930579571137</v>
      </c>
      <c r="Q36" s="208">
        <f t="shared" si="4"/>
        <v>5732.6919454493145</v>
      </c>
      <c r="R36" s="156">
        <f t="shared" si="5"/>
        <v>733900.63883698091</v>
      </c>
      <c r="Z36" s="209"/>
      <c r="AA36" s="148"/>
      <c r="AB36" s="159"/>
      <c r="AC36" s="210"/>
      <c r="AD36" s="211"/>
      <c r="AE36" s="211"/>
      <c r="AF36" s="211"/>
    </row>
    <row r="37" spans="1:32" x14ac:dyDescent="0.25">
      <c r="A37" s="134">
        <f t="shared" si="6"/>
        <v>46722</v>
      </c>
      <c r="B37" s="135">
        <f t="shared" si="7"/>
        <v>24</v>
      </c>
      <c r="C37" s="136">
        <f t="shared" si="8"/>
        <v>5752574.4921309417</v>
      </c>
      <c r="D37" s="137">
        <f t="shared" si="9"/>
        <v>27804.110045299556</v>
      </c>
      <c r="E37" s="137">
        <f t="shared" si="10"/>
        <v>10182.958050078747</v>
      </c>
      <c r="F37" s="137">
        <f t="shared" si="0"/>
        <v>37987.068095378301</v>
      </c>
      <c r="G37" s="136">
        <f t="shared" si="1"/>
        <v>5742391.534080863</v>
      </c>
      <c r="L37" s="207">
        <f t="shared" si="11"/>
        <v>46722</v>
      </c>
      <c r="M37" s="146">
        <v>24</v>
      </c>
      <c r="N37" s="156">
        <f t="shared" si="12"/>
        <v>733900.63883698091</v>
      </c>
      <c r="O37" s="208">
        <f t="shared" si="2"/>
        <v>3547.1864210454078</v>
      </c>
      <c r="P37" s="208">
        <f t="shared" si="3"/>
        <v>2185.5055244039063</v>
      </c>
      <c r="Q37" s="208">
        <f t="shared" si="4"/>
        <v>5732.6919454493145</v>
      </c>
      <c r="R37" s="156">
        <f t="shared" si="5"/>
        <v>731715.13331257703</v>
      </c>
      <c r="Z37" s="209"/>
      <c r="AA37" s="148"/>
      <c r="AB37" s="159"/>
      <c r="AC37" s="210"/>
      <c r="AD37" s="211"/>
      <c r="AE37" s="211"/>
      <c r="AF37" s="211"/>
    </row>
    <row r="38" spans="1:32" x14ac:dyDescent="0.25">
      <c r="A38" s="134">
        <f t="shared" si="6"/>
        <v>46753</v>
      </c>
      <c r="B38" s="135">
        <f t="shared" si="7"/>
        <v>25</v>
      </c>
      <c r="C38" s="136">
        <f t="shared" si="8"/>
        <v>5742391.534080863</v>
      </c>
      <c r="D38" s="137">
        <f t="shared" si="9"/>
        <v>27754.892414724181</v>
      </c>
      <c r="E38" s="137">
        <f t="shared" si="10"/>
        <v>10232.175680654127</v>
      </c>
      <c r="F38" s="137">
        <f t="shared" si="0"/>
        <v>37987.068095378308</v>
      </c>
      <c r="G38" s="136">
        <f t="shared" si="1"/>
        <v>5732159.3584002089</v>
      </c>
      <c r="L38" s="207">
        <f t="shared" si="11"/>
        <v>46753</v>
      </c>
      <c r="M38" s="146">
        <v>25</v>
      </c>
      <c r="N38" s="156">
        <f t="shared" si="12"/>
        <v>731715.13331257703</v>
      </c>
      <c r="O38" s="208">
        <f t="shared" si="2"/>
        <v>3536.623144344122</v>
      </c>
      <c r="P38" s="208">
        <f t="shared" si="3"/>
        <v>2196.0688011051921</v>
      </c>
      <c r="Q38" s="208">
        <f t="shared" si="4"/>
        <v>5732.6919454493145</v>
      </c>
      <c r="R38" s="156">
        <f t="shared" si="5"/>
        <v>729519.06451147189</v>
      </c>
      <c r="Z38" s="209"/>
      <c r="AA38" s="148"/>
      <c r="AB38" s="159"/>
      <c r="AC38" s="210"/>
      <c r="AD38" s="211"/>
      <c r="AE38" s="211"/>
      <c r="AF38" s="211"/>
    </row>
    <row r="39" spans="1:32" x14ac:dyDescent="0.25">
      <c r="A39" s="134">
        <f t="shared" si="6"/>
        <v>46784</v>
      </c>
      <c r="B39" s="135">
        <f t="shared" si="7"/>
        <v>26</v>
      </c>
      <c r="C39" s="136">
        <f t="shared" si="8"/>
        <v>5732159.3584002089</v>
      </c>
      <c r="D39" s="137">
        <f t="shared" si="9"/>
        <v>27705.436898934353</v>
      </c>
      <c r="E39" s="137">
        <f t="shared" si="10"/>
        <v>10281.631196443954</v>
      </c>
      <c r="F39" s="137">
        <f t="shared" si="0"/>
        <v>37987.068095378308</v>
      </c>
      <c r="G39" s="136">
        <f t="shared" si="1"/>
        <v>5721877.727203765</v>
      </c>
      <c r="L39" s="207">
        <f t="shared" si="11"/>
        <v>46784</v>
      </c>
      <c r="M39" s="146">
        <v>26</v>
      </c>
      <c r="N39" s="156">
        <f t="shared" si="12"/>
        <v>729519.06451147189</v>
      </c>
      <c r="O39" s="208">
        <f t="shared" si="2"/>
        <v>3526.0088118054464</v>
      </c>
      <c r="P39" s="208">
        <f t="shared" si="3"/>
        <v>2206.6831336438668</v>
      </c>
      <c r="Q39" s="208">
        <f t="shared" si="4"/>
        <v>5732.6919454493127</v>
      </c>
      <c r="R39" s="156">
        <f t="shared" si="5"/>
        <v>727312.38137782807</v>
      </c>
      <c r="Z39" s="209"/>
      <c r="AA39" s="148"/>
      <c r="AB39" s="159"/>
      <c r="AC39" s="210"/>
      <c r="AD39" s="211"/>
      <c r="AE39" s="211"/>
      <c r="AF39" s="211"/>
    </row>
    <row r="40" spans="1:32" x14ac:dyDescent="0.25">
      <c r="A40" s="134">
        <f t="shared" si="6"/>
        <v>46813</v>
      </c>
      <c r="B40" s="135">
        <f t="shared" si="7"/>
        <v>27</v>
      </c>
      <c r="C40" s="136">
        <f t="shared" si="8"/>
        <v>5721877.727203765</v>
      </c>
      <c r="D40" s="137">
        <f t="shared" si="9"/>
        <v>27655.742348151536</v>
      </c>
      <c r="E40" s="137">
        <f t="shared" si="10"/>
        <v>10331.325747226767</v>
      </c>
      <c r="F40" s="137">
        <f t="shared" si="0"/>
        <v>37987.068095378301</v>
      </c>
      <c r="G40" s="136">
        <f t="shared" si="1"/>
        <v>5711546.4014565386</v>
      </c>
      <c r="L40" s="207">
        <f t="shared" si="11"/>
        <v>46813</v>
      </c>
      <c r="M40" s="146">
        <v>27</v>
      </c>
      <c r="N40" s="156">
        <f t="shared" si="12"/>
        <v>727312.38137782807</v>
      </c>
      <c r="O40" s="208">
        <f t="shared" si="2"/>
        <v>3515.3431766595018</v>
      </c>
      <c r="P40" s="208">
        <f t="shared" si="3"/>
        <v>2217.3487687898123</v>
      </c>
      <c r="Q40" s="208">
        <f t="shared" si="4"/>
        <v>5732.6919454493145</v>
      </c>
      <c r="R40" s="156">
        <f t="shared" si="5"/>
        <v>725095.03260903829</v>
      </c>
      <c r="Z40" s="209"/>
      <c r="AA40" s="148"/>
      <c r="AB40" s="159"/>
      <c r="AC40" s="210"/>
      <c r="AD40" s="211"/>
      <c r="AE40" s="211"/>
      <c r="AF40" s="211"/>
    </row>
    <row r="41" spans="1:32" x14ac:dyDescent="0.25">
      <c r="A41" s="134">
        <f t="shared" si="6"/>
        <v>46844</v>
      </c>
      <c r="B41" s="135">
        <f t="shared" si="7"/>
        <v>28</v>
      </c>
      <c r="C41" s="136">
        <f t="shared" si="8"/>
        <v>5711546.4014565386</v>
      </c>
      <c r="D41" s="137">
        <f t="shared" si="9"/>
        <v>27605.807607039944</v>
      </c>
      <c r="E41" s="137">
        <f t="shared" si="10"/>
        <v>10381.260488338365</v>
      </c>
      <c r="F41" s="137">
        <f t="shared" si="0"/>
        <v>37987.068095378308</v>
      </c>
      <c r="G41" s="136">
        <f t="shared" si="1"/>
        <v>5701165.1409681998</v>
      </c>
      <c r="L41" s="207">
        <f t="shared" si="11"/>
        <v>46844</v>
      </c>
      <c r="M41" s="146">
        <v>28</v>
      </c>
      <c r="N41" s="156">
        <f t="shared" si="12"/>
        <v>725095.03260903829</v>
      </c>
      <c r="O41" s="208">
        <f t="shared" si="2"/>
        <v>3504.6259909436849</v>
      </c>
      <c r="P41" s="208">
        <f t="shared" si="3"/>
        <v>2228.0659545056296</v>
      </c>
      <c r="Q41" s="208">
        <f t="shared" si="4"/>
        <v>5732.6919454493145</v>
      </c>
      <c r="R41" s="156">
        <f t="shared" si="5"/>
        <v>722866.96665453271</v>
      </c>
      <c r="Z41" s="209"/>
      <c r="AA41" s="148"/>
      <c r="AB41" s="159"/>
      <c r="AC41" s="210"/>
      <c r="AD41" s="211"/>
      <c r="AE41" s="211"/>
      <c r="AF41" s="211"/>
    </row>
    <row r="42" spans="1:32" x14ac:dyDescent="0.25">
      <c r="A42" s="134">
        <f t="shared" si="6"/>
        <v>46874</v>
      </c>
      <c r="B42" s="135">
        <f t="shared" si="7"/>
        <v>29</v>
      </c>
      <c r="C42" s="136">
        <f t="shared" si="8"/>
        <v>5701165.1409681998</v>
      </c>
      <c r="D42" s="137">
        <f t="shared" si="9"/>
        <v>27555.631514679644</v>
      </c>
      <c r="E42" s="137">
        <f t="shared" si="10"/>
        <v>10431.436580698664</v>
      </c>
      <c r="F42" s="137">
        <f t="shared" si="0"/>
        <v>37987.068095378308</v>
      </c>
      <c r="G42" s="136">
        <f t="shared" si="1"/>
        <v>5690733.7043875009</v>
      </c>
      <c r="L42" s="207">
        <f t="shared" si="11"/>
        <v>46874</v>
      </c>
      <c r="M42" s="146">
        <v>29</v>
      </c>
      <c r="N42" s="156">
        <f t="shared" si="12"/>
        <v>722866.96665453271</v>
      </c>
      <c r="O42" s="208">
        <f t="shared" si="2"/>
        <v>3493.8570054969077</v>
      </c>
      <c r="P42" s="208">
        <f t="shared" si="3"/>
        <v>2238.8349399524068</v>
      </c>
      <c r="Q42" s="208">
        <f t="shared" si="4"/>
        <v>5732.6919454493145</v>
      </c>
      <c r="R42" s="156">
        <f t="shared" si="5"/>
        <v>720628.13171458035</v>
      </c>
      <c r="Z42" s="209"/>
      <c r="AA42" s="148"/>
      <c r="AB42" s="159"/>
      <c r="AC42" s="210"/>
      <c r="AD42" s="211"/>
      <c r="AE42" s="211"/>
      <c r="AF42" s="211"/>
    </row>
    <row r="43" spans="1:32" x14ac:dyDescent="0.25">
      <c r="A43" s="134">
        <f t="shared" si="6"/>
        <v>46905</v>
      </c>
      <c r="B43" s="135">
        <f t="shared" si="7"/>
        <v>30</v>
      </c>
      <c r="C43" s="136">
        <f t="shared" si="8"/>
        <v>5690733.7043875009</v>
      </c>
      <c r="D43" s="137">
        <f t="shared" si="9"/>
        <v>27505.2129045396</v>
      </c>
      <c r="E43" s="137">
        <f t="shared" si="10"/>
        <v>10481.855190838709</v>
      </c>
      <c r="F43" s="137">
        <f t="shared" si="0"/>
        <v>37987.068095378308</v>
      </c>
      <c r="G43" s="136">
        <f t="shared" si="1"/>
        <v>5680251.8491966622</v>
      </c>
      <c r="L43" s="207">
        <f t="shared" si="11"/>
        <v>46905</v>
      </c>
      <c r="M43" s="146">
        <v>30</v>
      </c>
      <c r="N43" s="156">
        <f t="shared" si="12"/>
        <v>720628.13171458035</v>
      </c>
      <c r="O43" s="208">
        <f t="shared" si="2"/>
        <v>3483.0359699538039</v>
      </c>
      <c r="P43" s="208">
        <f t="shared" si="3"/>
        <v>2249.6559754955101</v>
      </c>
      <c r="Q43" s="208">
        <f t="shared" si="4"/>
        <v>5732.6919454493145</v>
      </c>
      <c r="R43" s="156">
        <f t="shared" si="5"/>
        <v>718378.47573908488</v>
      </c>
      <c r="Z43" s="209"/>
      <c r="AA43" s="148"/>
      <c r="AB43" s="159"/>
      <c r="AC43" s="210"/>
      <c r="AD43" s="211"/>
      <c r="AE43" s="211"/>
      <c r="AF43" s="211"/>
    </row>
    <row r="44" spans="1:32" x14ac:dyDescent="0.25">
      <c r="A44" s="134">
        <f t="shared" si="6"/>
        <v>46935</v>
      </c>
      <c r="B44" s="135">
        <f t="shared" si="7"/>
        <v>31</v>
      </c>
      <c r="C44" s="136">
        <f t="shared" si="8"/>
        <v>5680251.8491966622</v>
      </c>
      <c r="D44" s="137">
        <f t="shared" si="9"/>
        <v>27454.550604450546</v>
      </c>
      <c r="E44" s="137">
        <f t="shared" si="10"/>
        <v>10532.517490927763</v>
      </c>
      <c r="F44" s="137">
        <f t="shared" si="0"/>
        <v>37987.068095378308</v>
      </c>
      <c r="G44" s="136">
        <f t="shared" si="1"/>
        <v>5669719.3317057341</v>
      </c>
      <c r="L44" s="207">
        <f t="shared" si="11"/>
        <v>46935</v>
      </c>
      <c r="M44" s="146">
        <v>31</v>
      </c>
      <c r="N44" s="156">
        <f t="shared" si="12"/>
        <v>718378.47573908488</v>
      </c>
      <c r="O44" s="208">
        <f t="shared" si="2"/>
        <v>3472.1626327389085</v>
      </c>
      <c r="P44" s="208">
        <f t="shared" si="3"/>
        <v>2260.5293127104055</v>
      </c>
      <c r="Q44" s="208">
        <f t="shared" si="4"/>
        <v>5732.6919454493145</v>
      </c>
      <c r="R44" s="156">
        <f t="shared" si="5"/>
        <v>716117.94642637449</v>
      </c>
      <c r="Z44" s="209"/>
      <c r="AA44" s="148"/>
      <c r="AB44" s="159"/>
      <c r="AC44" s="210"/>
      <c r="AD44" s="211"/>
      <c r="AE44" s="211"/>
      <c r="AF44" s="211"/>
    </row>
    <row r="45" spans="1:32" x14ac:dyDescent="0.25">
      <c r="A45" s="134">
        <f t="shared" si="6"/>
        <v>46966</v>
      </c>
      <c r="B45" s="135">
        <f t="shared" si="7"/>
        <v>32</v>
      </c>
      <c r="C45" s="136">
        <f t="shared" si="8"/>
        <v>5669719.3317057341</v>
      </c>
      <c r="D45" s="137">
        <f t="shared" si="9"/>
        <v>27403.643436577724</v>
      </c>
      <c r="E45" s="137">
        <f t="shared" si="10"/>
        <v>10583.424658800581</v>
      </c>
      <c r="F45" s="137">
        <f t="shared" si="0"/>
        <v>37987.068095378301</v>
      </c>
      <c r="G45" s="136">
        <f t="shared" si="1"/>
        <v>5659135.9070469337</v>
      </c>
      <c r="L45" s="207">
        <f t="shared" si="11"/>
        <v>46966</v>
      </c>
      <c r="M45" s="146">
        <v>32</v>
      </c>
      <c r="N45" s="156">
        <f t="shared" si="12"/>
        <v>716117.94642637449</v>
      </c>
      <c r="O45" s="208">
        <f t="shared" si="2"/>
        <v>3461.2367410608085</v>
      </c>
      <c r="P45" s="208">
        <f t="shared" si="3"/>
        <v>2271.4552043885055</v>
      </c>
      <c r="Q45" s="208">
        <f t="shared" si="4"/>
        <v>5732.6919454493145</v>
      </c>
      <c r="R45" s="156">
        <f t="shared" si="5"/>
        <v>713846.49122198601</v>
      </c>
      <c r="Z45" s="209"/>
      <c r="AA45" s="148"/>
      <c r="AB45" s="159"/>
      <c r="AC45" s="210"/>
      <c r="AD45" s="211"/>
      <c r="AE45" s="211"/>
      <c r="AF45" s="211"/>
    </row>
    <row r="46" spans="1:32" x14ac:dyDescent="0.25">
      <c r="A46" s="134">
        <f t="shared" si="6"/>
        <v>46997</v>
      </c>
      <c r="B46" s="135">
        <f t="shared" si="7"/>
        <v>33</v>
      </c>
      <c r="C46" s="136">
        <f t="shared" si="8"/>
        <v>5659135.9070469337</v>
      </c>
      <c r="D46" s="137">
        <f t="shared" si="9"/>
        <v>27352.490217393526</v>
      </c>
      <c r="E46" s="137">
        <f t="shared" si="10"/>
        <v>10634.577877984782</v>
      </c>
      <c r="F46" s="137">
        <f t="shared" si="0"/>
        <v>37987.068095378308</v>
      </c>
      <c r="G46" s="136">
        <f t="shared" si="1"/>
        <v>5648501.3291689493</v>
      </c>
      <c r="L46" s="207">
        <f t="shared" si="11"/>
        <v>46997</v>
      </c>
      <c r="M46" s="146">
        <v>33</v>
      </c>
      <c r="N46" s="156">
        <f t="shared" si="12"/>
        <v>713846.49122198601</v>
      </c>
      <c r="O46" s="208">
        <f t="shared" si="2"/>
        <v>3450.2580409062648</v>
      </c>
      <c r="P46" s="208">
        <f t="shared" si="3"/>
        <v>2282.4339045430497</v>
      </c>
      <c r="Q46" s="208">
        <f t="shared" si="4"/>
        <v>5732.6919454493145</v>
      </c>
      <c r="R46" s="156">
        <f t="shared" si="5"/>
        <v>711564.05731744296</v>
      </c>
      <c r="Z46" s="209"/>
      <c r="AA46" s="148"/>
      <c r="AB46" s="159"/>
      <c r="AC46" s="210"/>
      <c r="AD46" s="211"/>
      <c r="AE46" s="211"/>
      <c r="AF46" s="211"/>
    </row>
    <row r="47" spans="1:32" x14ac:dyDescent="0.25">
      <c r="A47" s="134">
        <f t="shared" si="6"/>
        <v>47027</v>
      </c>
      <c r="B47" s="135">
        <f t="shared" si="7"/>
        <v>34</v>
      </c>
      <c r="C47" s="136">
        <f t="shared" si="8"/>
        <v>5648501.3291689493</v>
      </c>
      <c r="D47" s="137">
        <f t="shared" si="9"/>
        <v>27301.08975764993</v>
      </c>
      <c r="E47" s="137">
        <f t="shared" si="10"/>
        <v>10685.978337728377</v>
      </c>
      <c r="F47" s="137">
        <f t="shared" si="0"/>
        <v>37987.068095378308</v>
      </c>
      <c r="G47" s="136">
        <f t="shared" si="1"/>
        <v>5637815.3508312209</v>
      </c>
      <c r="L47" s="207">
        <f t="shared" si="11"/>
        <v>47027</v>
      </c>
      <c r="M47" s="146">
        <v>34</v>
      </c>
      <c r="N47" s="156">
        <f t="shared" si="12"/>
        <v>711564.05731744296</v>
      </c>
      <c r="O47" s="208">
        <f t="shared" si="2"/>
        <v>3439.2262770343063</v>
      </c>
      <c r="P47" s="208">
        <f t="shared" si="3"/>
        <v>2293.4656684150077</v>
      </c>
      <c r="Q47" s="208">
        <f t="shared" si="4"/>
        <v>5732.6919454493145</v>
      </c>
      <c r="R47" s="156">
        <f t="shared" si="5"/>
        <v>709270.59164902801</v>
      </c>
      <c r="Z47" s="209"/>
      <c r="AA47" s="148"/>
      <c r="AB47" s="159"/>
      <c r="AC47" s="210"/>
      <c r="AD47" s="211"/>
      <c r="AE47" s="211"/>
      <c r="AF47" s="211"/>
    </row>
    <row r="48" spans="1:32" x14ac:dyDescent="0.25">
      <c r="A48" s="134">
        <f t="shared" si="6"/>
        <v>47058</v>
      </c>
      <c r="B48" s="135">
        <f t="shared" si="7"/>
        <v>35</v>
      </c>
      <c r="C48" s="136">
        <f t="shared" si="8"/>
        <v>5637815.3508312209</v>
      </c>
      <c r="D48" s="137">
        <f t="shared" si="9"/>
        <v>27249.440862350915</v>
      </c>
      <c r="E48" s="137">
        <f t="shared" si="10"/>
        <v>10737.627233027395</v>
      </c>
      <c r="F48" s="137">
        <f t="shared" si="0"/>
        <v>37987.068095378308</v>
      </c>
      <c r="G48" s="136">
        <f t="shared" si="1"/>
        <v>5627077.7235981934</v>
      </c>
      <c r="L48" s="207">
        <f t="shared" si="11"/>
        <v>47058</v>
      </c>
      <c r="M48" s="146">
        <v>35</v>
      </c>
      <c r="N48" s="156">
        <f t="shared" si="12"/>
        <v>709270.59164902801</v>
      </c>
      <c r="O48" s="208">
        <f t="shared" si="2"/>
        <v>3428.1411929703013</v>
      </c>
      <c r="P48" s="208">
        <f t="shared" si="3"/>
        <v>2304.5507524790137</v>
      </c>
      <c r="Q48" s="208">
        <f t="shared" si="4"/>
        <v>5732.6919454493145</v>
      </c>
      <c r="R48" s="156">
        <f t="shared" si="5"/>
        <v>706966.04089654901</v>
      </c>
      <c r="Z48" s="209"/>
      <c r="AA48" s="148"/>
      <c r="AB48" s="159"/>
      <c r="AC48" s="210"/>
      <c r="AD48" s="211"/>
      <c r="AE48" s="211"/>
      <c r="AF48" s="211"/>
    </row>
    <row r="49" spans="1:32" x14ac:dyDescent="0.25">
      <c r="A49" s="134">
        <f t="shared" si="6"/>
        <v>47088</v>
      </c>
      <c r="B49" s="135">
        <f t="shared" si="7"/>
        <v>36</v>
      </c>
      <c r="C49" s="136">
        <f t="shared" si="8"/>
        <v>5627077.7235981934</v>
      </c>
      <c r="D49" s="137">
        <f t="shared" si="9"/>
        <v>27197.542330724606</v>
      </c>
      <c r="E49" s="137">
        <f t="shared" si="10"/>
        <v>10789.525764653696</v>
      </c>
      <c r="F49" s="137">
        <f t="shared" si="0"/>
        <v>37987.068095378301</v>
      </c>
      <c r="G49" s="136">
        <f t="shared" si="1"/>
        <v>5616288.1978335399</v>
      </c>
      <c r="L49" s="207">
        <f t="shared" si="11"/>
        <v>47088</v>
      </c>
      <c r="M49" s="146">
        <v>36</v>
      </c>
      <c r="N49" s="156">
        <f t="shared" si="12"/>
        <v>706966.04089654901</v>
      </c>
      <c r="O49" s="208">
        <f t="shared" si="2"/>
        <v>3417.0025309999842</v>
      </c>
      <c r="P49" s="208">
        <f t="shared" si="3"/>
        <v>2315.689414449329</v>
      </c>
      <c r="Q49" s="208">
        <f t="shared" si="4"/>
        <v>5732.6919454493127</v>
      </c>
      <c r="R49" s="156">
        <f t="shared" si="5"/>
        <v>704650.35148209962</v>
      </c>
      <c r="Z49" s="209"/>
      <c r="AA49" s="148"/>
      <c r="AB49" s="159"/>
      <c r="AC49" s="210"/>
      <c r="AD49" s="211"/>
      <c r="AE49" s="211"/>
      <c r="AF49" s="211"/>
    </row>
    <row r="50" spans="1:32" x14ac:dyDescent="0.25">
      <c r="A50" s="134">
        <f t="shared" si="6"/>
        <v>47119</v>
      </c>
      <c r="B50" s="135">
        <f t="shared" si="7"/>
        <v>37</v>
      </c>
      <c r="C50" s="136">
        <f t="shared" si="8"/>
        <v>5616288.1978335399</v>
      </c>
      <c r="D50" s="137">
        <f t="shared" si="9"/>
        <v>27145.392956195454</v>
      </c>
      <c r="E50" s="137">
        <f t="shared" si="10"/>
        <v>10841.675139182857</v>
      </c>
      <c r="F50" s="137">
        <f t="shared" si="0"/>
        <v>37987.068095378308</v>
      </c>
      <c r="G50" s="136">
        <f t="shared" si="1"/>
        <v>5605446.5226943567</v>
      </c>
      <c r="L50" s="207">
        <f t="shared" si="11"/>
        <v>47119</v>
      </c>
      <c r="M50" s="146">
        <v>37</v>
      </c>
      <c r="N50" s="156">
        <f t="shared" si="12"/>
        <v>704650.35148209962</v>
      </c>
      <c r="O50" s="208">
        <f t="shared" si="2"/>
        <v>3405.8100321634802</v>
      </c>
      <c r="P50" s="208">
        <f t="shared" si="3"/>
        <v>2326.8819132858339</v>
      </c>
      <c r="Q50" s="208">
        <f t="shared" si="4"/>
        <v>5732.6919454493145</v>
      </c>
      <c r="R50" s="156">
        <f t="shared" si="5"/>
        <v>702323.4695688138</v>
      </c>
      <c r="Z50" s="209"/>
      <c r="AA50" s="148"/>
      <c r="AB50" s="159"/>
      <c r="AC50" s="210"/>
      <c r="AD50" s="211"/>
      <c r="AE50" s="211"/>
      <c r="AF50" s="211"/>
    </row>
    <row r="51" spans="1:32" x14ac:dyDescent="0.25">
      <c r="A51" s="134">
        <f t="shared" si="6"/>
        <v>47150</v>
      </c>
      <c r="B51" s="135">
        <f t="shared" si="7"/>
        <v>38</v>
      </c>
      <c r="C51" s="136">
        <f t="shared" si="8"/>
        <v>5605446.5226943567</v>
      </c>
      <c r="D51" s="137">
        <f t="shared" si="9"/>
        <v>27092.991526356069</v>
      </c>
      <c r="E51" s="137">
        <f t="shared" si="10"/>
        <v>10894.076569022242</v>
      </c>
      <c r="F51" s="137">
        <f t="shared" si="0"/>
        <v>37987.068095378308</v>
      </c>
      <c r="G51" s="136">
        <f t="shared" si="1"/>
        <v>5594552.4461253341</v>
      </c>
      <c r="L51" s="207">
        <f t="shared" si="11"/>
        <v>47150</v>
      </c>
      <c r="M51" s="146">
        <v>38</v>
      </c>
      <c r="N51" s="156">
        <f t="shared" si="12"/>
        <v>702323.4695688138</v>
      </c>
      <c r="O51" s="208">
        <f t="shared" si="2"/>
        <v>3394.5634362492647</v>
      </c>
      <c r="P51" s="208">
        <f t="shared" si="3"/>
        <v>2338.1285092000489</v>
      </c>
      <c r="Q51" s="208">
        <f t="shared" si="4"/>
        <v>5732.6919454493136</v>
      </c>
      <c r="R51" s="156">
        <f t="shared" si="5"/>
        <v>699985.34105961374</v>
      </c>
      <c r="Z51" s="209"/>
      <c r="AA51" s="148"/>
      <c r="AB51" s="159"/>
      <c r="AC51" s="210"/>
      <c r="AD51" s="211"/>
      <c r="AE51" s="211"/>
      <c r="AF51" s="211"/>
    </row>
    <row r="52" spans="1:32" x14ac:dyDescent="0.25">
      <c r="A52" s="134">
        <f t="shared" si="6"/>
        <v>47178</v>
      </c>
      <c r="B52" s="135">
        <f t="shared" si="7"/>
        <v>39</v>
      </c>
      <c r="C52" s="136">
        <f t="shared" si="8"/>
        <v>5594552.4461253341</v>
      </c>
      <c r="D52" s="137">
        <f t="shared" si="9"/>
        <v>27040.336822939124</v>
      </c>
      <c r="E52" s="137">
        <f t="shared" si="10"/>
        <v>10946.73127243918</v>
      </c>
      <c r="F52" s="137">
        <f t="shared" si="0"/>
        <v>37987.068095378301</v>
      </c>
      <c r="G52" s="136">
        <f t="shared" si="1"/>
        <v>5583605.7148528947</v>
      </c>
      <c r="L52" s="207">
        <f t="shared" si="11"/>
        <v>47178</v>
      </c>
      <c r="M52" s="146">
        <v>39</v>
      </c>
      <c r="N52" s="156">
        <f t="shared" si="12"/>
        <v>699985.34105961374</v>
      </c>
      <c r="O52" s="208">
        <f t="shared" si="2"/>
        <v>3383.2624817881315</v>
      </c>
      <c r="P52" s="208">
        <f t="shared" si="3"/>
        <v>2349.4294636611826</v>
      </c>
      <c r="Q52" s="208">
        <f t="shared" si="4"/>
        <v>5732.6919454493145</v>
      </c>
      <c r="R52" s="156">
        <f t="shared" si="5"/>
        <v>697635.91159595258</v>
      </c>
      <c r="Z52" s="209"/>
      <c r="AA52" s="148"/>
      <c r="AB52" s="159"/>
      <c r="AC52" s="210"/>
      <c r="AD52" s="211"/>
      <c r="AE52" s="211"/>
      <c r="AF52" s="211"/>
    </row>
    <row r="53" spans="1:32" x14ac:dyDescent="0.25">
      <c r="A53" s="134">
        <f t="shared" si="6"/>
        <v>47209</v>
      </c>
      <c r="B53" s="135">
        <f t="shared" si="7"/>
        <v>40</v>
      </c>
      <c r="C53" s="136">
        <f t="shared" si="8"/>
        <v>5583605.7148528947</v>
      </c>
      <c r="D53" s="137">
        <f t="shared" si="9"/>
        <v>26987.427621789007</v>
      </c>
      <c r="E53" s="137">
        <f t="shared" si="10"/>
        <v>10999.640473589303</v>
      </c>
      <c r="F53" s="137">
        <f t="shared" si="0"/>
        <v>37987.068095378308</v>
      </c>
      <c r="G53" s="136">
        <f t="shared" si="1"/>
        <v>5572606.0743793054</v>
      </c>
      <c r="L53" s="207">
        <f t="shared" si="11"/>
        <v>47209</v>
      </c>
      <c r="M53" s="146">
        <v>40</v>
      </c>
      <c r="N53" s="156">
        <f t="shared" si="12"/>
        <v>697635.91159595258</v>
      </c>
      <c r="O53" s="208">
        <f t="shared" si="2"/>
        <v>3371.906906047102</v>
      </c>
      <c r="P53" s="208">
        <f t="shared" si="3"/>
        <v>2360.7850394022116</v>
      </c>
      <c r="Q53" s="208">
        <f t="shared" si="4"/>
        <v>5732.6919454493136</v>
      </c>
      <c r="R53" s="156">
        <f t="shared" si="5"/>
        <v>695275.12655655039</v>
      </c>
      <c r="Z53" s="209"/>
      <c r="AA53" s="148"/>
      <c r="AB53" s="159"/>
      <c r="AC53" s="210"/>
      <c r="AD53" s="211"/>
      <c r="AE53" s="211"/>
      <c r="AF53" s="211"/>
    </row>
    <row r="54" spans="1:32" x14ac:dyDescent="0.25">
      <c r="A54" s="134">
        <f t="shared" si="6"/>
        <v>47239</v>
      </c>
      <c r="B54" s="135">
        <f t="shared" si="7"/>
        <v>41</v>
      </c>
      <c r="C54" s="136">
        <f t="shared" si="8"/>
        <v>5572606.0743793054</v>
      </c>
      <c r="D54" s="137">
        <f t="shared" si="9"/>
        <v>26934.262692833323</v>
      </c>
      <c r="E54" s="137">
        <f t="shared" si="10"/>
        <v>11052.805402544986</v>
      </c>
      <c r="F54" s="137">
        <f t="shared" si="0"/>
        <v>37987.068095378308</v>
      </c>
      <c r="G54" s="136">
        <f t="shared" si="1"/>
        <v>5561553.2689767601</v>
      </c>
      <c r="L54" s="207">
        <f t="shared" si="11"/>
        <v>47239</v>
      </c>
      <c r="M54" s="146">
        <v>41</v>
      </c>
      <c r="N54" s="156">
        <f t="shared" si="12"/>
        <v>695275.12655655039</v>
      </c>
      <c r="O54" s="208">
        <f t="shared" si="2"/>
        <v>3360.4964450233247</v>
      </c>
      <c r="P54" s="208">
        <f t="shared" si="3"/>
        <v>2372.1955004259889</v>
      </c>
      <c r="Q54" s="208">
        <f t="shared" si="4"/>
        <v>5732.6919454493136</v>
      </c>
      <c r="R54" s="156">
        <f t="shared" si="5"/>
        <v>692902.93105612439</v>
      </c>
      <c r="Z54" s="209"/>
      <c r="AA54" s="148"/>
      <c r="AB54" s="159"/>
      <c r="AC54" s="210"/>
      <c r="AD54" s="211"/>
      <c r="AE54" s="211"/>
      <c r="AF54" s="211"/>
    </row>
    <row r="55" spans="1:32" x14ac:dyDescent="0.25">
      <c r="A55" s="134">
        <f t="shared" si="6"/>
        <v>47270</v>
      </c>
      <c r="B55" s="135">
        <f t="shared" si="7"/>
        <v>42</v>
      </c>
      <c r="C55" s="136">
        <f t="shared" si="8"/>
        <v>5561553.2689767601</v>
      </c>
      <c r="D55" s="137">
        <f t="shared" si="9"/>
        <v>26880.840800054357</v>
      </c>
      <c r="E55" s="137">
        <f t="shared" si="10"/>
        <v>11106.227295323952</v>
      </c>
      <c r="F55" s="137">
        <f t="shared" si="0"/>
        <v>37987.068095378308</v>
      </c>
      <c r="G55" s="136">
        <f t="shared" si="1"/>
        <v>5550447.0416814359</v>
      </c>
      <c r="L55" s="207">
        <f t="shared" si="11"/>
        <v>47270</v>
      </c>
      <c r="M55" s="146">
        <v>42</v>
      </c>
      <c r="N55" s="156">
        <f t="shared" si="12"/>
        <v>692902.93105612439</v>
      </c>
      <c r="O55" s="208">
        <f t="shared" si="2"/>
        <v>3349.0308334379329</v>
      </c>
      <c r="P55" s="208">
        <f t="shared" si="3"/>
        <v>2383.6611120113812</v>
      </c>
      <c r="Q55" s="208">
        <f t="shared" si="4"/>
        <v>5732.6919454493145</v>
      </c>
      <c r="R55" s="156">
        <f t="shared" si="5"/>
        <v>690519.26994411298</v>
      </c>
      <c r="Z55" s="209"/>
      <c r="AA55" s="148"/>
      <c r="AB55" s="159"/>
      <c r="AC55" s="210"/>
      <c r="AD55" s="211"/>
      <c r="AE55" s="211"/>
      <c r="AF55" s="211"/>
    </row>
    <row r="56" spans="1:32" x14ac:dyDescent="0.25">
      <c r="A56" s="134">
        <f t="shared" si="6"/>
        <v>47300</v>
      </c>
      <c r="B56" s="135">
        <f t="shared" si="7"/>
        <v>43</v>
      </c>
      <c r="C56" s="136">
        <f t="shared" si="8"/>
        <v>5550447.0416814359</v>
      </c>
      <c r="D56" s="137">
        <f t="shared" si="9"/>
        <v>26827.160701460289</v>
      </c>
      <c r="E56" s="137">
        <f t="shared" si="10"/>
        <v>11159.907393918018</v>
      </c>
      <c r="F56" s="137">
        <f t="shared" si="0"/>
        <v>37987.068095378308</v>
      </c>
      <c r="G56" s="136">
        <f t="shared" si="1"/>
        <v>5539287.1342875175</v>
      </c>
      <c r="L56" s="207">
        <f t="shared" si="11"/>
        <v>47300</v>
      </c>
      <c r="M56" s="146">
        <v>43</v>
      </c>
      <c r="N56" s="156">
        <f t="shared" si="12"/>
        <v>690519.26994411298</v>
      </c>
      <c r="O56" s="208">
        <f t="shared" si="2"/>
        <v>3337.5098047298779</v>
      </c>
      <c r="P56" s="208">
        <f t="shared" si="3"/>
        <v>2395.1821407194361</v>
      </c>
      <c r="Q56" s="208">
        <f t="shared" si="4"/>
        <v>5732.6919454493145</v>
      </c>
      <c r="R56" s="156">
        <f t="shared" si="5"/>
        <v>688124.0878033936</v>
      </c>
      <c r="Z56" s="209"/>
      <c r="AA56" s="148"/>
      <c r="AB56" s="159"/>
      <c r="AC56" s="210"/>
      <c r="AD56" s="211"/>
      <c r="AE56" s="211"/>
      <c r="AF56" s="211"/>
    </row>
    <row r="57" spans="1:32" x14ac:dyDescent="0.25">
      <c r="A57" s="134">
        <f t="shared" si="6"/>
        <v>47331</v>
      </c>
      <c r="B57" s="135">
        <f t="shared" si="7"/>
        <v>44</v>
      </c>
      <c r="C57" s="136">
        <f t="shared" si="8"/>
        <v>5539287.1342875175</v>
      </c>
      <c r="D57" s="137">
        <f t="shared" si="9"/>
        <v>26773.221149056353</v>
      </c>
      <c r="E57" s="137">
        <f t="shared" si="10"/>
        <v>11213.846946321955</v>
      </c>
      <c r="F57" s="137">
        <f t="shared" si="0"/>
        <v>37987.068095378308</v>
      </c>
      <c r="G57" s="136">
        <f t="shared" si="1"/>
        <v>5528073.2873411952</v>
      </c>
      <c r="L57" s="207">
        <f t="shared" si="11"/>
        <v>47331</v>
      </c>
      <c r="M57" s="146">
        <v>44</v>
      </c>
      <c r="N57" s="156">
        <f t="shared" si="12"/>
        <v>688124.0878033936</v>
      </c>
      <c r="O57" s="208">
        <f t="shared" si="2"/>
        <v>3325.9330910497347</v>
      </c>
      <c r="P57" s="208">
        <f t="shared" si="3"/>
        <v>2406.7588543995803</v>
      </c>
      <c r="Q57" s="208">
        <f t="shared" si="4"/>
        <v>5732.6919454493145</v>
      </c>
      <c r="R57" s="156">
        <f t="shared" si="5"/>
        <v>685717.32894899405</v>
      </c>
      <c r="Z57" s="209"/>
      <c r="AA57" s="148"/>
      <c r="AB57" s="159"/>
      <c r="AC57" s="210"/>
      <c r="AD57" s="211"/>
      <c r="AE57" s="211"/>
      <c r="AF57" s="211"/>
    </row>
    <row r="58" spans="1:32" x14ac:dyDescent="0.25">
      <c r="A58" s="134">
        <f t="shared" si="6"/>
        <v>47362</v>
      </c>
      <c r="B58" s="135">
        <f t="shared" si="7"/>
        <v>45</v>
      </c>
      <c r="C58" s="136">
        <f t="shared" si="8"/>
        <v>5528073.2873411952</v>
      </c>
      <c r="D58" s="137">
        <f t="shared" si="9"/>
        <v>26719.020888815801</v>
      </c>
      <c r="E58" s="137">
        <f t="shared" si="10"/>
        <v>11268.047206562509</v>
      </c>
      <c r="F58" s="137">
        <f t="shared" si="0"/>
        <v>37987.068095378308</v>
      </c>
      <c r="G58" s="136">
        <f t="shared" si="1"/>
        <v>5516805.2401346322</v>
      </c>
      <c r="L58" s="207">
        <f t="shared" si="11"/>
        <v>47362</v>
      </c>
      <c r="M58" s="146">
        <v>45</v>
      </c>
      <c r="N58" s="156">
        <f t="shared" si="12"/>
        <v>685717.32894899405</v>
      </c>
      <c r="O58" s="208">
        <f t="shared" si="2"/>
        <v>3314.3004232534699</v>
      </c>
      <c r="P58" s="208">
        <f t="shared" si="3"/>
        <v>2418.3915221958446</v>
      </c>
      <c r="Q58" s="208">
        <f t="shared" si="4"/>
        <v>5732.6919454493145</v>
      </c>
      <c r="R58" s="156">
        <f t="shared" si="5"/>
        <v>683298.93742679816</v>
      </c>
      <c r="Z58" s="209"/>
      <c r="AA58" s="148"/>
      <c r="AB58" s="159"/>
      <c r="AC58" s="210"/>
      <c r="AD58" s="211"/>
      <c r="AE58" s="211"/>
      <c r="AF58" s="211"/>
    </row>
    <row r="59" spans="1:32" x14ac:dyDescent="0.25">
      <c r="A59" s="134">
        <f t="shared" si="6"/>
        <v>47392</v>
      </c>
      <c r="B59" s="135">
        <f t="shared" si="7"/>
        <v>46</v>
      </c>
      <c r="C59" s="136">
        <f t="shared" si="8"/>
        <v>5516805.2401346322</v>
      </c>
      <c r="D59" s="137">
        <f t="shared" si="9"/>
        <v>26664.558660650746</v>
      </c>
      <c r="E59" s="137">
        <f t="shared" si="10"/>
        <v>11322.509434727563</v>
      </c>
      <c r="F59" s="137">
        <f t="shared" si="0"/>
        <v>37987.068095378308</v>
      </c>
      <c r="G59" s="136">
        <f t="shared" si="1"/>
        <v>5505482.7306999043</v>
      </c>
      <c r="L59" s="207">
        <f t="shared" si="11"/>
        <v>47392</v>
      </c>
      <c r="M59" s="146">
        <v>46</v>
      </c>
      <c r="N59" s="156">
        <f t="shared" si="12"/>
        <v>683298.93742679816</v>
      </c>
      <c r="O59" s="208">
        <f t="shared" si="2"/>
        <v>3302.6115308961894</v>
      </c>
      <c r="P59" s="208">
        <f t="shared" si="3"/>
        <v>2430.0804145531247</v>
      </c>
      <c r="Q59" s="208">
        <f t="shared" si="4"/>
        <v>5732.6919454493145</v>
      </c>
      <c r="R59" s="156">
        <f t="shared" si="5"/>
        <v>680868.85701224499</v>
      </c>
      <c r="Z59" s="209"/>
      <c r="AA59" s="148"/>
      <c r="AB59" s="159"/>
      <c r="AC59" s="210"/>
      <c r="AD59" s="211"/>
      <c r="AE59" s="211"/>
      <c r="AF59" s="211"/>
    </row>
    <row r="60" spans="1:32" x14ac:dyDescent="0.25">
      <c r="A60" s="134">
        <f t="shared" si="6"/>
        <v>47423</v>
      </c>
      <c r="B60" s="135">
        <f t="shared" si="7"/>
        <v>47</v>
      </c>
      <c r="C60" s="136">
        <f t="shared" si="8"/>
        <v>5505482.7306999043</v>
      </c>
      <c r="D60" s="137">
        <f t="shared" si="9"/>
        <v>26609.833198382894</v>
      </c>
      <c r="E60" s="137">
        <f t="shared" si="10"/>
        <v>11377.234896995413</v>
      </c>
      <c r="F60" s="137">
        <f t="shared" si="0"/>
        <v>37987.068095378308</v>
      </c>
      <c r="G60" s="136">
        <f t="shared" si="1"/>
        <v>5494105.4958029091</v>
      </c>
      <c r="L60" s="207">
        <f t="shared" si="11"/>
        <v>47423</v>
      </c>
      <c r="M60" s="146">
        <v>47</v>
      </c>
      <c r="N60" s="156">
        <f t="shared" si="12"/>
        <v>680868.85701224499</v>
      </c>
      <c r="O60" s="208">
        <f t="shared" si="2"/>
        <v>3290.8661422258492</v>
      </c>
      <c r="P60" s="208">
        <f t="shared" si="3"/>
        <v>2441.8258032234648</v>
      </c>
      <c r="Q60" s="208">
        <f t="shared" si="4"/>
        <v>5732.6919454493145</v>
      </c>
      <c r="R60" s="156">
        <f t="shared" si="5"/>
        <v>678427.03120902157</v>
      </c>
      <c r="Z60" s="209"/>
      <c r="AA60" s="148"/>
      <c r="AB60" s="159"/>
      <c r="AC60" s="210"/>
      <c r="AD60" s="211"/>
      <c r="AE60" s="211"/>
      <c r="AF60" s="211"/>
    </row>
    <row r="61" spans="1:32" x14ac:dyDescent="0.25">
      <c r="A61" s="134">
        <f t="shared" si="6"/>
        <v>47453</v>
      </c>
      <c r="B61" s="135">
        <f t="shared" si="7"/>
        <v>48</v>
      </c>
      <c r="C61" s="136">
        <f t="shared" si="8"/>
        <v>5494105.4958029091</v>
      </c>
      <c r="D61" s="137">
        <f t="shared" si="9"/>
        <v>26554.843229714079</v>
      </c>
      <c r="E61" s="137">
        <f t="shared" si="10"/>
        <v>11432.224865664224</v>
      </c>
      <c r="F61" s="137">
        <f t="shared" si="0"/>
        <v>37987.068095378301</v>
      </c>
      <c r="G61" s="136">
        <f t="shared" si="1"/>
        <v>5482673.2709372453</v>
      </c>
      <c r="L61" s="207">
        <f t="shared" si="11"/>
        <v>47453</v>
      </c>
      <c r="M61" s="146">
        <v>48</v>
      </c>
      <c r="N61" s="156">
        <f t="shared" si="12"/>
        <v>678427.03120902157</v>
      </c>
      <c r="O61" s="208">
        <f t="shared" si="2"/>
        <v>3279.0639841769362</v>
      </c>
      <c r="P61" s="208">
        <f t="shared" si="3"/>
        <v>2453.6279612723783</v>
      </c>
      <c r="Q61" s="208">
        <f t="shared" si="4"/>
        <v>5732.6919454493145</v>
      </c>
      <c r="R61" s="156">
        <f t="shared" si="5"/>
        <v>675973.4032477492</v>
      </c>
      <c r="Z61" s="209"/>
      <c r="AA61" s="148"/>
      <c r="AB61" s="159"/>
      <c r="AC61" s="210"/>
      <c r="AD61" s="211"/>
      <c r="AE61" s="211"/>
      <c r="AF61" s="211"/>
    </row>
    <row r="62" spans="1:32" x14ac:dyDescent="0.25">
      <c r="A62" s="134">
        <f t="shared" si="6"/>
        <v>47484</v>
      </c>
      <c r="B62" s="135">
        <f t="shared" si="7"/>
        <v>49</v>
      </c>
      <c r="C62" s="136">
        <f t="shared" si="8"/>
        <v>5482673.2709372453</v>
      </c>
      <c r="D62" s="137">
        <f t="shared" si="9"/>
        <v>26499.587476196706</v>
      </c>
      <c r="E62" s="137">
        <f t="shared" si="10"/>
        <v>11487.480619181602</v>
      </c>
      <c r="F62" s="137">
        <f t="shared" si="0"/>
        <v>37987.068095378308</v>
      </c>
      <c r="G62" s="136">
        <f t="shared" si="1"/>
        <v>5471185.7903180635</v>
      </c>
      <c r="L62" s="207">
        <f t="shared" si="11"/>
        <v>47484</v>
      </c>
      <c r="M62" s="146">
        <v>49</v>
      </c>
      <c r="N62" s="156">
        <f t="shared" si="12"/>
        <v>675973.4032477492</v>
      </c>
      <c r="O62" s="208">
        <f t="shared" si="2"/>
        <v>3267.2047823641192</v>
      </c>
      <c r="P62" s="208">
        <f t="shared" si="3"/>
        <v>2465.4871630851949</v>
      </c>
      <c r="Q62" s="208">
        <f t="shared" si="4"/>
        <v>5732.6919454493145</v>
      </c>
      <c r="R62" s="156">
        <f t="shared" si="5"/>
        <v>673507.91608466406</v>
      </c>
      <c r="Z62" s="209"/>
      <c r="AA62" s="148"/>
      <c r="AB62" s="159"/>
      <c r="AC62" s="210"/>
      <c r="AD62" s="211"/>
      <c r="AE62" s="211"/>
      <c r="AF62" s="211"/>
    </row>
    <row r="63" spans="1:32" x14ac:dyDescent="0.25">
      <c r="A63" s="134">
        <f t="shared" si="6"/>
        <v>47515</v>
      </c>
      <c r="B63" s="135">
        <f t="shared" si="7"/>
        <v>50</v>
      </c>
      <c r="C63" s="136">
        <f t="shared" si="8"/>
        <v>5471185.7903180635</v>
      </c>
      <c r="D63" s="137">
        <f t="shared" si="9"/>
        <v>26444.064653203997</v>
      </c>
      <c r="E63" s="137">
        <f t="shared" si="10"/>
        <v>11543.003442174311</v>
      </c>
      <c r="F63" s="137">
        <f t="shared" si="0"/>
        <v>37987.068095378308</v>
      </c>
      <c r="G63" s="136">
        <f t="shared" si="1"/>
        <v>5459642.7868758887</v>
      </c>
      <c r="L63" s="207">
        <f t="shared" si="11"/>
        <v>47515</v>
      </c>
      <c r="M63" s="146">
        <v>50</v>
      </c>
      <c r="N63" s="156">
        <f t="shared" si="12"/>
        <v>673507.91608466406</v>
      </c>
      <c r="O63" s="208">
        <f t="shared" si="2"/>
        <v>3255.2882610758743</v>
      </c>
      <c r="P63" s="208">
        <f t="shared" si="3"/>
        <v>2477.4036843734402</v>
      </c>
      <c r="Q63" s="208">
        <f t="shared" si="4"/>
        <v>5732.6919454493145</v>
      </c>
      <c r="R63" s="156">
        <f t="shared" si="5"/>
        <v>671030.51240029058</v>
      </c>
      <c r="Z63" s="209"/>
      <c r="AA63" s="148"/>
      <c r="AB63" s="159"/>
      <c r="AC63" s="210"/>
      <c r="AD63" s="211"/>
      <c r="AE63" s="211"/>
      <c r="AF63" s="211"/>
    </row>
    <row r="64" spans="1:32" x14ac:dyDescent="0.25">
      <c r="A64" s="134">
        <f t="shared" si="6"/>
        <v>47543</v>
      </c>
      <c r="B64" s="135">
        <f t="shared" si="7"/>
        <v>51</v>
      </c>
      <c r="C64" s="136">
        <f t="shared" si="8"/>
        <v>5459642.7868758887</v>
      </c>
      <c r="D64" s="137">
        <f t="shared" si="9"/>
        <v>26388.273469900156</v>
      </c>
      <c r="E64" s="137">
        <f t="shared" si="10"/>
        <v>11598.794625478155</v>
      </c>
      <c r="F64" s="137">
        <f t="shared" si="0"/>
        <v>37987.068095378308</v>
      </c>
      <c r="G64" s="136">
        <f t="shared" si="1"/>
        <v>5448043.9922504108</v>
      </c>
      <c r="L64" s="207">
        <f t="shared" si="11"/>
        <v>47543</v>
      </c>
      <c r="M64" s="146">
        <v>51</v>
      </c>
      <c r="N64" s="156">
        <f t="shared" si="12"/>
        <v>671030.51240029058</v>
      </c>
      <c r="O64" s="208">
        <f t="shared" si="2"/>
        <v>3243.3141432680695</v>
      </c>
      <c r="P64" s="208">
        <f t="shared" si="3"/>
        <v>2489.3778021812445</v>
      </c>
      <c r="Q64" s="208">
        <f t="shared" si="4"/>
        <v>5732.6919454493145</v>
      </c>
      <c r="R64" s="156">
        <f t="shared" si="5"/>
        <v>668541.13459810929</v>
      </c>
      <c r="Z64" s="209"/>
      <c r="AA64" s="148"/>
      <c r="AB64" s="159"/>
      <c r="AC64" s="210"/>
      <c r="AD64" s="211"/>
      <c r="AE64" s="211"/>
      <c r="AF64" s="211"/>
    </row>
    <row r="65" spans="1:32" x14ac:dyDescent="0.25">
      <c r="A65" s="134">
        <f t="shared" si="6"/>
        <v>47574</v>
      </c>
      <c r="B65" s="135">
        <f t="shared" si="7"/>
        <v>52</v>
      </c>
      <c r="C65" s="136">
        <f t="shared" si="8"/>
        <v>5448043.9922504108</v>
      </c>
      <c r="D65" s="137">
        <f t="shared" si="9"/>
        <v>26332.212629210338</v>
      </c>
      <c r="E65" s="137">
        <f t="shared" si="10"/>
        <v>11654.855466167966</v>
      </c>
      <c r="F65" s="137">
        <f t="shared" si="0"/>
        <v>37987.068095378301</v>
      </c>
      <c r="G65" s="136">
        <f t="shared" si="1"/>
        <v>5436389.1367842425</v>
      </c>
      <c r="L65" s="207">
        <f t="shared" si="11"/>
        <v>47574</v>
      </c>
      <c r="M65" s="146">
        <v>52</v>
      </c>
      <c r="N65" s="156">
        <f t="shared" si="12"/>
        <v>668541.13459810929</v>
      </c>
      <c r="O65" s="208">
        <f t="shared" si="2"/>
        <v>3231.2821505575266</v>
      </c>
      <c r="P65" s="208">
        <f t="shared" si="3"/>
        <v>2501.4097948917874</v>
      </c>
      <c r="Q65" s="208">
        <f t="shared" si="4"/>
        <v>5732.6919454493145</v>
      </c>
      <c r="R65" s="156">
        <f t="shared" si="5"/>
        <v>666039.72480321745</v>
      </c>
      <c r="Z65" s="209"/>
      <c r="AA65" s="148"/>
      <c r="AB65" s="159"/>
      <c r="AC65" s="210"/>
      <c r="AD65" s="211"/>
      <c r="AE65" s="211"/>
      <c r="AF65" s="211"/>
    </row>
    <row r="66" spans="1:32" x14ac:dyDescent="0.25">
      <c r="A66" s="134">
        <f t="shared" si="6"/>
        <v>47604</v>
      </c>
      <c r="B66" s="135">
        <f t="shared" si="7"/>
        <v>53</v>
      </c>
      <c r="C66" s="136">
        <f t="shared" si="8"/>
        <v>5436389.1367842425</v>
      </c>
      <c r="D66" s="137">
        <f t="shared" si="9"/>
        <v>26275.880827790526</v>
      </c>
      <c r="E66" s="137">
        <f t="shared" si="10"/>
        <v>11711.187267587778</v>
      </c>
      <c r="F66" s="137">
        <f t="shared" si="0"/>
        <v>37987.068095378301</v>
      </c>
      <c r="G66" s="136">
        <f t="shared" si="1"/>
        <v>5424677.9495166549</v>
      </c>
      <c r="L66" s="207">
        <f t="shared" si="11"/>
        <v>47604</v>
      </c>
      <c r="M66" s="146">
        <v>53</v>
      </c>
      <c r="N66" s="156">
        <f t="shared" si="12"/>
        <v>666039.72480321745</v>
      </c>
      <c r="O66" s="208">
        <f t="shared" si="2"/>
        <v>3219.192003215549</v>
      </c>
      <c r="P66" s="208">
        <f t="shared" si="3"/>
        <v>2513.4999422337642</v>
      </c>
      <c r="Q66" s="208">
        <f t="shared" si="4"/>
        <v>5732.6919454493127</v>
      </c>
      <c r="R66" s="156">
        <f t="shared" si="5"/>
        <v>663526.22486098367</v>
      </c>
      <c r="Z66" s="209"/>
      <c r="AA66" s="148"/>
      <c r="AB66" s="159"/>
      <c r="AC66" s="210"/>
      <c r="AD66" s="211"/>
      <c r="AE66" s="211"/>
      <c r="AF66" s="211"/>
    </row>
    <row r="67" spans="1:32" x14ac:dyDescent="0.25">
      <c r="A67" s="134">
        <f t="shared" si="6"/>
        <v>47635</v>
      </c>
      <c r="B67" s="135">
        <f t="shared" si="7"/>
        <v>54</v>
      </c>
      <c r="C67" s="136">
        <f t="shared" si="8"/>
        <v>5424677.9495166549</v>
      </c>
      <c r="D67" s="137">
        <f t="shared" si="9"/>
        <v>26219.276755997191</v>
      </c>
      <c r="E67" s="137">
        <f t="shared" si="10"/>
        <v>11767.79133938112</v>
      </c>
      <c r="F67" s="137">
        <f t="shared" si="0"/>
        <v>37987.068095378308</v>
      </c>
      <c r="G67" s="136">
        <f t="shared" si="1"/>
        <v>5412910.1581772743</v>
      </c>
      <c r="L67" s="207">
        <f t="shared" si="11"/>
        <v>47635</v>
      </c>
      <c r="M67" s="146">
        <v>54</v>
      </c>
      <c r="N67" s="156">
        <f t="shared" si="12"/>
        <v>663526.22486098367</v>
      </c>
      <c r="O67" s="208">
        <f t="shared" si="2"/>
        <v>3207.0434201614203</v>
      </c>
      <c r="P67" s="208">
        <f t="shared" si="3"/>
        <v>2525.6485252878947</v>
      </c>
      <c r="Q67" s="208">
        <f t="shared" si="4"/>
        <v>5732.6919454493145</v>
      </c>
      <c r="R67" s="156">
        <f t="shared" si="5"/>
        <v>661000.57633569581</v>
      </c>
      <c r="Z67" s="209"/>
      <c r="AA67" s="148"/>
      <c r="AB67" s="159"/>
      <c r="AC67" s="210"/>
      <c r="AD67" s="211"/>
      <c r="AE67" s="211"/>
      <c r="AF67" s="211"/>
    </row>
    <row r="68" spans="1:32" x14ac:dyDescent="0.25">
      <c r="A68" s="134">
        <f t="shared" si="6"/>
        <v>47665</v>
      </c>
      <c r="B68" s="135">
        <f t="shared" si="7"/>
        <v>55</v>
      </c>
      <c r="C68" s="136">
        <f t="shared" si="8"/>
        <v>5412910.1581772743</v>
      </c>
      <c r="D68" s="137">
        <f t="shared" si="9"/>
        <v>26162.399097856844</v>
      </c>
      <c r="E68" s="137">
        <f t="shared" si="10"/>
        <v>11824.668997521461</v>
      </c>
      <c r="F68" s="137">
        <f t="shared" si="0"/>
        <v>37987.068095378301</v>
      </c>
      <c r="G68" s="136">
        <f t="shared" si="1"/>
        <v>5401085.4891797528</v>
      </c>
      <c r="L68" s="207">
        <f t="shared" si="11"/>
        <v>47665</v>
      </c>
      <c r="M68" s="146">
        <v>55</v>
      </c>
      <c r="N68" s="156">
        <f t="shared" si="12"/>
        <v>661000.57633569581</v>
      </c>
      <c r="O68" s="208">
        <f t="shared" si="2"/>
        <v>3194.8361189558614</v>
      </c>
      <c r="P68" s="208">
        <f t="shared" si="3"/>
        <v>2537.8558264934527</v>
      </c>
      <c r="Q68" s="208">
        <f t="shared" si="4"/>
        <v>5732.6919454493145</v>
      </c>
      <c r="R68" s="156">
        <f t="shared" si="5"/>
        <v>658462.72050920234</v>
      </c>
      <c r="Z68" s="209"/>
      <c r="AA68" s="148"/>
      <c r="AB68" s="159"/>
      <c r="AC68" s="210"/>
      <c r="AD68" s="211"/>
      <c r="AE68" s="211"/>
      <c r="AF68" s="211"/>
    </row>
    <row r="69" spans="1:32" x14ac:dyDescent="0.25">
      <c r="A69" s="134">
        <f t="shared" si="6"/>
        <v>47696</v>
      </c>
      <c r="B69" s="135">
        <f t="shared" si="7"/>
        <v>56</v>
      </c>
      <c r="C69" s="136">
        <f t="shared" si="8"/>
        <v>5401085.4891797528</v>
      </c>
      <c r="D69" s="137">
        <f t="shared" si="9"/>
        <v>26105.246531035493</v>
      </c>
      <c r="E69" s="137">
        <f t="shared" si="10"/>
        <v>11881.821564342814</v>
      </c>
      <c r="F69" s="137">
        <f t="shared" si="0"/>
        <v>37987.068095378308</v>
      </c>
      <c r="G69" s="136">
        <f t="shared" si="1"/>
        <v>5389203.6676154099</v>
      </c>
      <c r="L69" s="207">
        <f t="shared" si="11"/>
        <v>47696</v>
      </c>
      <c r="M69" s="146">
        <v>56</v>
      </c>
      <c r="N69" s="156">
        <f t="shared" si="12"/>
        <v>658462.72050920234</v>
      </c>
      <c r="O69" s="208">
        <f t="shared" si="2"/>
        <v>3182.5698157944767</v>
      </c>
      <c r="P69" s="208">
        <f t="shared" si="3"/>
        <v>2550.1221296548374</v>
      </c>
      <c r="Q69" s="208">
        <f t="shared" si="4"/>
        <v>5732.6919454493145</v>
      </c>
      <c r="R69" s="156">
        <f t="shared" si="5"/>
        <v>655912.59837954747</v>
      </c>
      <c r="Z69" s="209"/>
      <c r="AA69" s="148"/>
      <c r="AB69" s="159"/>
      <c r="AC69" s="210"/>
      <c r="AD69" s="211"/>
      <c r="AE69" s="211"/>
      <c r="AF69" s="211"/>
    </row>
    <row r="70" spans="1:32" x14ac:dyDescent="0.25">
      <c r="A70" s="134">
        <f t="shared" si="6"/>
        <v>47727</v>
      </c>
      <c r="B70" s="135">
        <f t="shared" si="7"/>
        <v>57</v>
      </c>
      <c r="C70" s="136">
        <f t="shared" si="8"/>
        <v>5389203.6676154099</v>
      </c>
      <c r="D70" s="137">
        <f t="shared" si="9"/>
        <v>26047.817726807833</v>
      </c>
      <c r="E70" s="137">
        <f t="shared" si="10"/>
        <v>11939.250368570471</v>
      </c>
      <c r="F70" s="137">
        <f t="shared" si="0"/>
        <v>37987.068095378301</v>
      </c>
      <c r="G70" s="136">
        <f t="shared" si="1"/>
        <v>5377264.417246839</v>
      </c>
      <c r="L70" s="207">
        <f t="shared" si="11"/>
        <v>47727</v>
      </c>
      <c r="M70" s="146">
        <v>57</v>
      </c>
      <c r="N70" s="156">
        <f t="shared" si="12"/>
        <v>655912.59837954747</v>
      </c>
      <c r="O70" s="208">
        <f t="shared" si="2"/>
        <v>3170.2442255011447</v>
      </c>
      <c r="P70" s="208">
        <f t="shared" si="3"/>
        <v>2562.4477199481689</v>
      </c>
      <c r="Q70" s="208">
        <f t="shared" si="4"/>
        <v>5732.6919454493136</v>
      </c>
      <c r="R70" s="156">
        <f t="shared" si="5"/>
        <v>653350.15065959934</v>
      </c>
      <c r="Z70" s="209"/>
      <c r="AA70" s="148"/>
      <c r="AB70" s="159"/>
      <c r="AC70" s="210"/>
      <c r="AD70" s="211"/>
      <c r="AE70" s="211"/>
      <c r="AF70" s="211"/>
    </row>
    <row r="71" spans="1:32" x14ac:dyDescent="0.25">
      <c r="A71" s="134">
        <f t="shared" si="6"/>
        <v>47757</v>
      </c>
      <c r="B71" s="135">
        <f t="shared" si="7"/>
        <v>58</v>
      </c>
      <c r="C71" s="136">
        <f t="shared" si="8"/>
        <v>5377264.417246839</v>
      </c>
      <c r="D71" s="137">
        <f t="shared" si="9"/>
        <v>25990.111350026407</v>
      </c>
      <c r="E71" s="137">
        <f t="shared" si="10"/>
        <v>11996.956745351894</v>
      </c>
      <c r="F71" s="137">
        <f t="shared" si="0"/>
        <v>37987.068095378301</v>
      </c>
      <c r="G71" s="136">
        <f t="shared" si="1"/>
        <v>5365267.4605014874</v>
      </c>
      <c r="L71" s="207">
        <f t="shared" si="11"/>
        <v>47757</v>
      </c>
      <c r="M71" s="146">
        <v>58</v>
      </c>
      <c r="N71" s="156">
        <f t="shared" si="12"/>
        <v>653350.15065959934</v>
      </c>
      <c r="O71" s="208">
        <f t="shared" si="2"/>
        <v>3157.8590615213948</v>
      </c>
      <c r="P71" s="208">
        <f t="shared" si="3"/>
        <v>2574.8328839279188</v>
      </c>
      <c r="Q71" s="208">
        <f t="shared" si="4"/>
        <v>5732.6919454493136</v>
      </c>
      <c r="R71" s="156">
        <f t="shared" si="5"/>
        <v>650775.31777567137</v>
      </c>
      <c r="Z71" s="209"/>
      <c r="AA71" s="148"/>
      <c r="AB71" s="159"/>
      <c r="AC71" s="210"/>
      <c r="AD71" s="211"/>
      <c r="AE71" s="211"/>
      <c r="AF71" s="211"/>
    </row>
    <row r="72" spans="1:32" x14ac:dyDescent="0.25">
      <c r="A72" s="134">
        <f t="shared" si="6"/>
        <v>47788</v>
      </c>
      <c r="B72" s="135">
        <f t="shared" si="7"/>
        <v>59</v>
      </c>
      <c r="C72" s="136">
        <f t="shared" si="8"/>
        <v>5365267.4605014874</v>
      </c>
      <c r="D72" s="137">
        <f t="shared" si="9"/>
        <v>25932.126059090548</v>
      </c>
      <c r="E72" s="137">
        <f t="shared" si="10"/>
        <v>12054.942036287763</v>
      </c>
      <c r="F72" s="137">
        <f t="shared" si="0"/>
        <v>37987.068095378308</v>
      </c>
      <c r="G72" s="136">
        <f t="shared" si="1"/>
        <v>5353212.5184651995</v>
      </c>
      <c r="L72" s="207">
        <f t="shared" si="11"/>
        <v>47788</v>
      </c>
      <c r="M72" s="146">
        <v>59</v>
      </c>
      <c r="N72" s="156">
        <f t="shared" si="12"/>
        <v>650775.31777567137</v>
      </c>
      <c r="O72" s="208">
        <f t="shared" si="2"/>
        <v>3145.4140359157441</v>
      </c>
      <c r="P72" s="208">
        <f t="shared" si="3"/>
        <v>2587.27790953357</v>
      </c>
      <c r="Q72" s="208">
        <f t="shared" si="4"/>
        <v>5732.6919454493145</v>
      </c>
      <c r="R72" s="156">
        <f t="shared" si="5"/>
        <v>648188.03986613778</v>
      </c>
      <c r="Z72" s="209"/>
      <c r="AA72" s="148"/>
      <c r="AB72" s="159"/>
      <c r="AC72" s="210"/>
      <c r="AD72" s="211"/>
      <c r="AE72" s="211"/>
      <c r="AF72" s="211"/>
    </row>
    <row r="73" spans="1:32" x14ac:dyDescent="0.25">
      <c r="A73" s="134">
        <f t="shared" si="6"/>
        <v>47818</v>
      </c>
      <c r="B73" s="135">
        <f t="shared" si="7"/>
        <v>60</v>
      </c>
      <c r="C73" s="136">
        <f t="shared" si="8"/>
        <v>5353212.5184651995</v>
      </c>
      <c r="D73" s="137">
        <f t="shared" si="9"/>
        <v>25873.860505915149</v>
      </c>
      <c r="E73" s="137">
        <f t="shared" si="10"/>
        <v>12113.207589463154</v>
      </c>
      <c r="F73" s="137">
        <f t="shared" si="0"/>
        <v>37987.068095378301</v>
      </c>
      <c r="G73" s="136">
        <f t="shared" si="1"/>
        <v>5341099.3108757362</v>
      </c>
      <c r="L73" s="207">
        <f t="shared" si="11"/>
        <v>47818</v>
      </c>
      <c r="M73" s="146">
        <v>60</v>
      </c>
      <c r="N73" s="156">
        <f>R72</f>
        <v>648188.03986613778</v>
      </c>
      <c r="O73" s="208">
        <f t="shared" si="2"/>
        <v>3132.9088593529978</v>
      </c>
      <c r="P73" s="208">
        <f t="shared" si="3"/>
        <v>2599.7830860963159</v>
      </c>
      <c r="Q73" s="208">
        <f t="shared" si="4"/>
        <v>5732.6919454493136</v>
      </c>
      <c r="R73" s="156">
        <f>N73-P73</f>
        <v>645588.2567800415</v>
      </c>
      <c r="Z73" s="209"/>
      <c r="AA73" s="148"/>
      <c r="AB73" s="159"/>
      <c r="AC73" s="210"/>
      <c r="AD73" s="211"/>
      <c r="AE73" s="211"/>
      <c r="AF73" s="211"/>
    </row>
    <row r="74" spans="1:32" x14ac:dyDescent="0.25">
      <c r="A74" s="134">
        <f t="shared" si="6"/>
        <v>47849</v>
      </c>
      <c r="B74" s="135">
        <f t="shared" si="7"/>
        <v>61</v>
      </c>
      <c r="C74" s="136">
        <f t="shared" si="8"/>
        <v>5341099.3108757362</v>
      </c>
      <c r="D74" s="137">
        <f t="shared" si="9"/>
        <v>25815.313335899416</v>
      </c>
      <c r="E74" s="137">
        <f t="shared" si="10"/>
        <v>12171.754759478892</v>
      </c>
      <c r="F74" s="137">
        <f t="shared" si="0"/>
        <v>37987.068095378308</v>
      </c>
      <c r="G74" s="136">
        <f t="shared" si="1"/>
        <v>5328927.5561162569</v>
      </c>
      <c r="L74" s="207">
        <f t="shared" si="11"/>
        <v>47849</v>
      </c>
      <c r="M74" s="146">
        <v>61</v>
      </c>
      <c r="N74" s="156">
        <f t="shared" ref="N74:N137" si="13">R73</f>
        <v>645588.2567800415</v>
      </c>
      <c r="O74" s="208">
        <f t="shared" si="2"/>
        <v>3120.3432411035324</v>
      </c>
      <c r="P74" s="208">
        <f t="shared" si="3"/>
        <v>2612.3487043457817</v>
      </c>
      <c r="Q74" s="208">
        <f t="shared" si="4"/>
        <v>5732.6919454493145</v>
      </c>
      <c r="R74" s="156">
        <f t="shared" ref="R74:R137" si="14">N74-P74</f>
        <v>642975.90807569574</v>
      </c>
      <c r="Z74" s="209"/>
      <c r="AA74" s="148"/>
      <c r="AB74" s="159"/>
      <c r="AC74" s="210"/>
      <c r="AD74" s="211"/>
      <c r="AE74" s="211"/>
      <c r="AF74" s="211"/>
    </row>
    <row r="75" spans="1:32" x14ac:dyDescent="0.25">
      <c r="A75" s="134">
        <f t="shared" si="6"/>
        <v>47880</v>
      </c>
      <c r="B75" s="135">
        <f t="shared" si="7"/>
        <v>62</v>
      </c>
      <c r="C75" s="136">
        <f t="shared" si="8"/>
        <v>5328927.5561162569</v>
      </c>
      <c r="D75" s="137">
        <f t="shared" si="9"/>
        <v>25756.483187895268</v>
      </c>
      <c r="E75" s="137">
        <f t="shared" si="10"/>
        <v>12230.584907483042</v>
      </c>
      <c r="F75" s="137">
        <f t="shared" si="0"/>
        <v>37987.068095378308</v>
      </c>
      <c r="G75" s="136">
        <f t="shared" si="1"/>
        <v>5316696.9712087736</v>
      </c>
      <c r="L75" s="207">
        <f t="shared" si="11"/>
        <v>47880</v>
      </c>
      <c r="M75" s="146">
        <v>62</v>
      </c>
      <c r="N75" s="156">
        <f t="shared" si="13"/>
        <v>642975.90807569574</v>
      </c>
      <c r="O75" s="208">
        <f t="shared" si="2"/>
        <v>3107.7168890325283</v>
      </c>
      <c r="P75" s="208">
        <f t="shared" si="3"/>
        <v>2624.9750564167862</v>
      </c>
      <c r="Q75" s="208">
        <f t="shared" si="4"/>
        <v>5732.6919454493145</v>
      </c>
      <c r="R75" s="156">
        <f t="shared" si="14"/>
        <v>640350.93301927892</v>
      </c>
      <c r="Z75" s="209"/>
      <c r="AA75" s="148"/>
      <c r="AB75" s="159"/>
      <c r="AC75" s="210"/>
      <c r="AD75" s="211"/>
      <c r="AE75" s="211"/>
      <c r="AF75" s="211"/>
    </row>
    <row r="76" spans="1:32" x14ac:dyDescent="0.25">
      <c r="A76" s="134">
        <f t="shared" si="6"/>
        <v>47908</v>
      </c>
      <c r="B76" s="135">
        <f t="shared" si="7"/>
        <v>63</v>
      </c>
      <c r="C76" s="136">
        <f t="shared" si="8"/>
        <v>5316696.9712087736</v>
      </c>
      <c r="D76" s="137">
        <f t="shared" si="9"/>
        <v>25697.368694175766</v>
      </c>
      <c r="E76" s="137">
        <f t="shared" si="10"/>
        <v>12289.699401202543</v>
      </c>
      <c r="F76" s="137">
        <f t="shared" si="0"/>
        <v>37987.068095378308</v>
      </c>
      <c r="G76" s="136">
        <f t="shared" si="1"/>
        <v>5304407.2718075709</v>
      </c>
      <c r="L76" s="207">
        <f t="shared" si="11"/>
        <v>47908</v>
      </c>
      <c r="M76" s="146">
        <v>63</v>
      </c>
      <c r="N76" s="156">
        <f t="shared" si="13"/>
        <v>640350.93301927892</v>
      </c>
      <c r="O76" s="208">
        <f t="shared" si="2"/>
        <v>3095.0295095931806</v>
      </c>
      <c r="P76" s="208">
        <f t="shared" si="3"/>
        <v>2637.6624358561335</v>
      </c>
      <c r="Q76" s="208">
        <f t="shared" si="4"/>
        <v>5732.6919454493145</v>
      </c>
      <c r="R76" s="156">
        <f t="shared" si="14"/>
        <v>637713.27058342274</v>
      </c>
      <c r="Z76" s="209"/>
      <c r="AA76" s="148"/>
      <c r="AB76" s="159"/>
      <c r="AC76" s="210"/>
      <c r="AD76" s="211"/>
      <c r="AE76" s="211"/>
      <c r="AF76" s="211"/>
    </row>
    <row r="77" spans="1:32" x14ac:dyDescent="0.25">
      <c r="A77" s="134">
        <f t="shared" si="6"/>
        <v>47939</v>
      </c>
      <c r="B77" s="135">
        <f t="shared" si="7"/>
        <v>64</v>
      </c>
      <c r="C77" s="136">
        <f t="shared" si="8"/>
        <v>5304407.2718075709</v>
      </c>
      <c r="D77" s="137">
        <f t="shared" si="9"/>
        <v>25637.968480403288</v>
      </c>
      <c r="E77" s="137">
        <f t="shared" si="10"/>
        <v>12349.099614975019</v>
      </c>
      <c r="F77" s="137">
        <f t="shared" si="0"/>
        <v>37987.068095378308</v>
      </c>
      <c r="G77" s="136">
        <f t="shared" si="1"/>
        <v>5292058.1721925959</v>
      </c>
      <c r="L77" s="207">
        <f t="shared" si="11"/>
        <v>47939</v>
      </c>
      <c r="M77" s="146">
        <v>64</v>
      </c>
      <c r="N77" s="156">
        <f t="shared" si="13"/>
        <v>637713.27058342274</v>
      </c>
      <c r="O77" s="208">
        <f t="shared" si="2"/>
        <v>3082.2808078198755</v>
      </c>
      <c r="P77" s="208">
        <f t="shared" si="3"/>
        <v>2650.4111376294386</v>
      </c>
      <c r="Q77" s="208">
        <f t="shared" si="4"/>
        <v>5732.6919454493145</v>
      </c>
      <c r="R77" s="156">
        <f t="shared" si="14"/>
        <v>635062.85944579332</v>
      </c>
      <c r="Z77" s="209"/>
      <c r="AA77" s="148"/>
      <c r="AB77" s="159"/>
      <c r="AC77" s="210"/>
      <c r="AD77" s="211"/>
      <c r="AE77" s="211"/>
      <c r="AF77" s="211"/>
    </row>
    <row r="78" spans="1:32" x14ac:dyDescent="0.25">
      <c r="A78" s="134">
        <f t="shared" si="6"/>
        <v>47969</v>
      </c>
      <c r="B78" s="135">
        <f t="shared" si="7"/>
        <v>65</v>
      </c>
      <c r="C78" s="136">
        <f t="shared" si="8"/>
        <v>5292058.1721925959</v>
      </c>
      <c r="D78" s="137">
        <f t="shared" si="9"/>
        <v>25578.281165597575</v>
      </c>
      <c r="E78" s="137">
        <f t="shared" si="10"/>
        <v>12408.786929780734</v>
      </c>
      <c r="F78" s="137">
        <f t="shared" si="0"/>
        <v>37987.068095378308</v>
      </c>
      <c r="G78" s="136">
        <f t="shared" si="1"/>
        <v>5279649.3852628153</v>
      </c>
      <c r="L78" s="207">
        <f t="shared" si="11"/>
        <v>47969</v>
      </c>
      <c r="M78" s="146">
        <v>65</v>
      </c>
      <c r="N78" s="156">
        <f t="shared" si="13"/>
        <v>635062.85944579332</v>
      </c>
      <c r="O78" s="208">
        <f t="shared" si="2"/>
        <v>3069.4704873213336</v>
      </c>
      <c r="P78" s="208">
        <f t="shared" si="3"/>
        <v>2663.2214581279804</v>
      </c>
      <c r="Q78" s="208">
        <f t="shared" si="4"/>
        <v>5732.6919454493145</v>
      </c>
      <c r="R78" s="156">
        <f t="shared" si="14"/>
        <v>632399.63798766537</v>
      </c>
      <c r="Z78" s="209"/>
      <c r="AA78" s="148"/>
      <c r="AB78" s="159"/>
      <c r="AC78" s="210"/>
      <c r="AD78" s="211"/>
      <c r="AE78" s="211"/>
      <c r="AF78" s="211"/>
    </row>
    <row r="79" spans="1:32" x14ac:dyDescent="0.25">
      <c r="A79" s="134">
        <f t="shared" si="6"/>
        <v>48000</v>
      </c>
      <c r="B79" s="135">
        <f t="shared" si="7"/>
        <v>66</v>
      </c>
      <c r="C79" s="136">
        <f t="shared" si="8"/>
        <v>5279649.3852628153</v>
      </c>
      <c r="D79" s="137">
        <f t="shared" si="9"/>
        <v>25518.305362103634</v>
      </c>
      <c r="E79" s="137">
        <f t="shared" si="10"/>
        <v>12468.762733274674</v>
      </c>
      <c r="F79" s="137">
        <f t="shared" ref="F79:F142" si="15">IF(B79="","",SUM(D79:E79))</f>
        <v>37987.068095378308</v>
      </c>
      <c r="G79" s="136">
        <f t="shared" ref="G79:G142" si="16">IF(B79="","",SUM(C79)-SUM(E79))</f>
        <v>5267180.6225295402</v>
      </c>
      <c r="L79" s="207">
        <f t="shared" si="11"/>
        <v>48000</v>
      </c>
      <c r="M79" s="146">
        <v>66</v>
      </c>
      <c r="N79" s="156">
        <f t="shared" si="13"/>
        <v>632399.63798766537</v>
      </c>
      <c r="O79" s="208">
        <f t="shared" ref="O79:O142" si="17">IPMT($P$10/12,M79,$P$7,-$P$8,$P$9)</f>
        <v>3056.5982502737152</v>
      </c>
      <c r="P79" s="208">
        <f t="shared" ref="P79:P142" si="18">PPMT($P$10/12,M79,$P$7,-$P$8,$P$9)</f>
        <v>2676.0936951755989</v>
      </c>
      <c r="Q79" s="208">
        <f t="shared" ref="Q79:Q142" si="19">SUM(O79:P79)</f>
        <v>5732.6919454493145</v>
      </c>
      <c r="R79" s="156">
        <f t="shared" si="14"/>
        <v>629723.54429248977</v>
      </c>
      <c r="Z79" s="209"/>
      <c r="AA79" s="148"/>
      <c r="AB79" s="159"/>
      <c r="AC79" s="210"/>
      <c r="AD79" s="211"/>
      <c r="AE79" s="211"/>
      <c r="AF79" s="211"/>
    </row>
    <row r="80" spans="1:32" x14ac:dyDescent="0.25">
      <c r="A80" s="134">
        <f t="shared" ref="A80:A143" si="20">IF(B80="","",EDATE(A79,1))</f>
        <v>48030</v>
      </c>
      <c r="B80" s="135">
        <f t="shared" ref="B80:B143" si="21">IF(B79="","",IF(SUM(B79)+1&lt;=$E$7,SUM(B79)+1,""))</f>
        <v>67</v>
      </c>
      <c r="C80" s="136">
        <f t="shared" ref="C80:C143" si="22">IF(B80="","",G79)</f>
        <v>5267180.6225295402</v>
      </c>
      <c r="D80" s="137">
        <f t="shared" ref="D80:D143" si="23">IF(B80="","",IPMT($E$10/12,B80,$E$7,-$E$8,$E$9,0))</f>
        <v>25458.039675559474</v>
      </c>
      <c r="E80" s="137">
        <f t="shared" ref="E80:E143" si="24">IF(B80="","",PPMT($E$10/12,B80,$E$7,-$E$8,$E$9,0))</f>
        <v>12529.028419818835</v>
      </c>
      <c r="F80" s="137">
        <f t="shared" si="15"/>
        <v>37987.068095378308</v>
      </c>
      <c r="G80" s="136">
        <f t="shared" si="16"/>
        <v>5254651.5941097215</v>
      </c>
      <c r="L80" s="207">
        <f t="shared" si="11"/>
        <v>48030</v>
      </c>
      <c r="M80" s="146">
        <v>67</v>
      </c>
      <c r="N80" s="156">
        <f t="shared" si="13"/>
        <v>629723.54429248977</v>
      </c>
      <c r="O80" s="208">
        <f t="shared" si="17"/>
        <v>3043.6637974136988</v>
      </c>
      <c r="P80" s="208">
        <f t="shared" si="18"/>
        <v>2689.0281480356152</v>
      </c>
      <c r="Q80" s="208">
        <f t="shared" si="19"/>
        <v>5732.6919454493145</v>
      </c>
      <c r="R80" s="156">
        <f t="shared" si="14"/>
        <v>627034.51614445413</v>
      </c>
      <c r="Z80" s="209"/>
      <c r="AA80" s="148"/>
      <c r="AB80" s="159"/>
      <c r="AC80" s="210"/>
      <c r="AD80" s="211"/>
      <c r="AE80" s="211"/>
      <c r="AF80" s="211"/>
    </row>
    <row r="81" spans="1:32" x14ac:dyDescent="0.25">
      <c r="A81" s="134">
        <f t="shared" si="20"/>
        <v>48061</v>
      </c>
      <c r="B81" s="135">
        <f t="shared" si="21"/>
        <v>68</v>
      </c>
      <c r="C81" s="136">
        <f t="shared" si="22"/>
        <v>5254651.5941097215</v>
      </c>
      <c r="D81" s="137">
        <f t="shared" si="23"/>
        <v>25397.482704863683</v>
      </c>
      <c r="E81" s="137">
        <f t="shared" si="24"/>
        <v>12589.585390514625</v>
      </c>
      <c r="F81" s="137">
        <f t="shared" si="15"/>
        <v>37987.068095378308</v>
      </c>
      <c r="G81" s="136">
        <f t="shared" si="16"/>
        <v>5242062.0087192068</v>
      </c>
      <c r="L81" s="207">
        <f t="shared" ref="L81:L144" si="25">EDATE(L80,1)</f>
        <v>48061</v>
      </c>
      <c r="M81" s="146">
        <v>68</v>
      </c>
      <c r="N81" s="156">
        <f t="shared" si="13"/>
        <v>627034.51614445413</v>
      </c>
      <c r="O81" s="208">
        <f t="shared" si="17"/>
        <v>3030.6668280315266</v>
      </c>
      <c r="P81" s="208">
        <f t="shared" si="18"/>
        <v>2702.0251174177865</v>
      </c>
      <c r="Q81" s="208">
        <f t="shared" si="19"/>
        <v>5732.6919454493127</v>
      </c>
      <c r="R81" s="156">
        <f t="shared" si="14"/>
        <v>624332.49102703633</v>
      </c>
      <c r="Z81" s="209"/>
      <c r="AA81" s="148"/>
      <c r="AB81" s="159"/>
      <c r="AC81" s="210"/>
      <c r="AD81" s="211"/>
      <c r="AE81" s="211"/>
      <c r="AF81" s="211"/>
    </row>
    <row r="82" spans="1:32" x14ac:dyDescent="0.25">
      <c r="A82" s="134">
        <f t="shared" si="20"/>
        <v>48092</v>
      </c>
      <c r="B82" s="135">
        <f t="shared" si="21"/>
        <v>69</v>
      </c>
      <c r="C82" s="136">
        <f t="shared" si="22"/>
        <v>5242062.0087192068</v>
      </c>
      <c r="D82" s="137">
        <f t="shared" si="23"/>
        <v>25336.633042142857</v>
      </c>
      <c r="E82" s="137">
        <f t="shared" si="24"/>
        <v>12650.435053235446</v>
      </c>
      <c r="F82" s="137">
        <f t="shared" si="15"/>
        <v>37987.068095378301</v>
      </c>
      <c r="G82" s="136">
        <f t="shared" si="16"/>
        <v>5229411.5736659709</v>
      </c>
      <c r="L82" s="207">
        <f t="shared" si="25"/>
        <v>48092</v>
      </c>
      <c r="M82" s="146">
        <v>69</v>
      </c>
      <c r="N82" s="156">
        <f t="shared" si="13"/>
        <v>624332.49102703633</v>
      </c>
      <c r="O82" s="208">
        <f t="shared" si="17"/>
        <v>3017.6070399640075</v>
      </c>
      <c r="P82" s="208">
        <f t="shared" si="18"/>
        <v>2715.0849054853061</v>
      </c>
      <c r="Q82" s="208">
        <f t="shared" si="19"/>
        <v>5732.6919454493136</v>
      </c>
      <c r="R82" s="156">
        <f t="shared" si="14"/>
        <v>621617.40612155106</v>
      </c>
      <c r="Z82" s="209"/>
      <c r="AA82" s="148"/>
      <c r="AB82" s="159"/>
      <c r="AC82" s="210"/>
      <c r="AD82" s="211"/>
      <c r="AE82" s="211"/>
      <c r="AF82" s="211"/>
    </row>
    <row r="83" spans="1:32" x14ac:dyDescent="0.25">
      <c r="A83" s="134">
        <f t="shared" si="20"/>
        <v>48122</v>
      </c>
      <c r="B83" s="135">
        <f t="shared" si="21"/>
        <v>70</v>
      </c>
      <c r="C83" s="136">
        <f t="shared" si="22"/>
        <v>5229411.5736659709</v>
      </c>
      <c r="D83" s="137">
        <f t="shared" si="23"/>
        <v>25275.489272718893</v>
      </c>
      <c r="E83" s="137">
        <f t="shared" si="24"/>
        <v>12711.578822659418</v>
      </c>
      <c r="F83" s="137">
        <f t="shared" si="15"/>
        <v>37987.068095378308</v>
      </c>
      <c r="G83" s="136">
        <f t="shared" si="16"/>
        <v>5216699.9948433116</v>
      </c>
      <c r="L83" s="207">
        <f t="shared" si="25"/>
        <v>48122</v>
      </c>
      <c r="M83" s="146">
        <v>70</v>
      </c>
      <c r="N83" s="156">
        <f t="shared" si="13"/>
        <v>621617.40612155106</v>
      </c>
      <c r="O83" s="208">
        <f t="shared" si="17"/>
        <v>3004.4841295874962</v>
      </c>
      <c r="P83" s="208">
        <f t="shared" si="18"/>
        <v>2728.2078158618183</v>
      </c>
      <c r="Q83" s="208">
        <f t="shared" si="19"/>
        <v>5732.6919454493145</v>
      </c>
      <c r="R83" s="156">
        <f t="shared" si="14"/>
        <v>618889.19830568926</v>
      </c>
      <c r="Z83" s="209"/>
      <c r="AA83" s="148"/>
      <c r="AB83" s="159"/>
      <c r="AC83" s="210"/>
      <c r="AD83" s="211"/>
      <c r="AE83" s="211"/>
      <c r="AF83" s="211"/>
    </row>
    <row r="84" spans="1:32" x14ac:dyDescent="0.25">
      <c r="A84" s="134">
        <f t="shared" si="20"/>
        <v>48153</v>
      </c>
      <c r="B84" s="135">
        <f t="shared" si="21"/>
        <v>71</v>
      </c>
      <c r="C84" s="136">
        <f t="shared" si="22"/>
        <v>5216699.9948433116</v>
      </c>
      <c r="D84" s="137">
        <f t="shared" si="23"/>
        <v>25214.049975076035</v>
      </c>
      <c r="E84" s="137">
        <f t="shared" si="24"/>
        <v>12773.018120302271</v>
      </c>
      <c r="F84" s="137">
        <f t="shared" si="15"/>
        <v>37987.068095378308</v>
      </c>
      <c r="G84" s="136">
        <f t="shared" si="16"/>
        <v>5203926.9767230097</v>
      </c>
      <c r="L84" s="207">
        <f t="shared" si="25"/>
        <v>48153</v>
      </c>
      <c r="M84" s="146">
        <v>71</v>
      </c>
      <c r="N84" s="156">
        <f t="shared" si="13"/>
        <v>618889.19830568926</v>
      </c>
      <c r="O84" s="208">
        <f t="shared" si="17"/>
        <v>2991.2977918108304</v>
      </c>
      <c r="P84" s="208">
        <f t="shared" si="18"/>
        <v>2741.3941536384837</v>
      </c>
      <c r="Q84" s="208">
        <f t="shared" si="19"/>
        <v>5732.6919454493145</v>
      </c>
      <c r="R84" s="156">
        <f t="shared" si="14"/>
        <v>616147.80415205075</v>
      </c>
      <c r="Z84" s="209"/>
      <c r="AA84" s="148"/>
      <c r="AB84" s="159"/>
      <c r="AC84" s="210"/>
      <c r="AD84" s="211"/>
      <c r="AE84" s="211"/>
      <c r="AF84" s="211"/>
    </row>
    <row r="85" spans="1:32" x14ac:dyDescent="0.25">
      <c r="A85" s="134">
        <f t="shared" si="20"/>
        <v>48183</v>
      </c>
      <c r="B85" s="135">
        <f t="shared" si="21"/>
        <v>72</v>
      </c>
      <c r="C85" s="136">
        <f t="shared" si="22"/>
        <v>5203926.9767230097</v>
      </c>
      <c r="D85" s="137">
        <f t="shared" si="23"/>
        <v>25152.313720827908</v>
      </c>
      <c r="E85" s="137">
        <f t="shared" si="24"/>
        <v>12834.754374550399</v>
      </c>
      <c r="F85" s="137">
        <f t="shared" si="15"/>
        <v>37987.068095378308</v>
      </c>
      <c r="G85" s="136">
        <f t="shared" si="16"/>
        <v>5191092.2223484591</v>
      </c>
      <c r="L85" s="207">
        <f t="shared" si="25"/>
        <v>48183</v>
      </c>
      <c r="M85" s="146">
        <v>72</v>
      </c>
      <c r="N85" s="156">
        <f t="shared" si="13"/>
        <v>616147.80415205075</v>
      </c>
      <c r="O85" s="208">
        <f t="shared" si="17"/>
        <v>2978.0477200682444</v>
      </c>
      <c r="P85" s="208">
        <f t="shared" si="18"/>
        <v>2754.6442253810696</v>
      </c>
      <c r="Q85" s="208">
        <f t="shared" si="19"/>
        <v>5732.6919454493145</v>
      </c>
      <c r="R85" s="156">
        <f t="shared" si="14"/>
        <v>613393.15992666967</v>
      </c>
      <c r="Z85" s="209"/>
      <c r="AA85" s="148"/>
      <c r="AB85" s="159"/>
      <c r="AC85" s="210"/>
      <c r="AD85" s="211"/>
      <c r="AE85" s="211"/>
      <c r="AF85" s="211"/>
    </row>
    <row r="86" spans="1:32" x14ac:dyDescent="0.25">
      <c r="A86" s="134">
        <f t="shared" si="20"/>
        <v>48214</v>
      </c>
      <c r="B86" s="135">
        <f t="shared" si="21"/>
        <v>73</v>
      </c>
      <c r="C86" s="136">
        <f t="shared" si="22"/>
        <v>5191092.2223484591</v>
      </c>
      <c r="D86" s="137">
        <f t="shared" si="23"/>
        <v>25090.279074684247</v>
      </c>
      <c r="E86" s="137">
        <f t="shared" si="24"/>
        <v>12896.789020694059</v>
      </c>
      <c r="F86" s="137">
        <f t="shared" si="15"/>
        <v>37987.068095378308</v>
      </c>
      <c r="G86" s="136">
        <f t="shared" si="16"/>
        <v>5178195.4333277652</v>
      </c>
      <c r="L86" s="207">
        <f t="shared" si="25"/>
        <v>48214</v>
      </c>
      <c r="M86" s="146">
        <v>73</v>
      </c>
      <c r="N86" s="156">
        <f t="shared" si="13"/>
        <v>613393.15992666967</v>
      </c>
      <c r="O86" s="208">
        <f t="shared" si="17"/>
        <v>2964.7336063122357</v>
      </c>
      <c r="P86" s="208">
        <f t="shared" si="18"/>
        <v>2767.9583391370784</v>
      </c>
      <c r="Q86" s="208">
        <f t="shared" si="19"/>
        <v>5732.6919454493145</v>
      </c>
      <c r="R86" s="156">
        <f t="shared" si="14"/>
        <v>610625.20158753265</v>
      </c>
      <c r="Z86" s="209"/>
      <c r="AA86" s="148"/>
      <c r="AB86" s="159"/>
      <c r="AC86" s="210"/>
      <c r="AD86" s="211"/>
      <c r="AE86" s="211"/>
      <c r="AF86" s="211"/>
    </row>
    <row r="87" spans="1:32" x14ac:dyDescent="0.25">
      <c r="A87" s="134">
        <f t="shared" si="20"/>
        <v>48245</v>
      </c>
      <c r="B87" s="135">
        <f t="shared" si="21"/>
        <v>74</v>
      </c>
      <c r="C87" s="136">
        <f t="shared" si="22"/>
        <v>5178195.4333277652</v>
      </c>
      <c r="D87" s="137">
        <f t="shared" si="23"/>
        <v>25027.94459441756</v>
      </c>
      <c r="E87" s="137">
        <f t="shared" si="24"/>
        <v>12959.123500960746</v>
      </c>
      <c r="F87" s="137">
        <f t="shared" si="15"/>
        <v>37987.068095378308</v>
      </c>
      <c r="G87" s="136">
        <f t="shared" si="16"/>
        <v>5165236.3098268043</v>
      </c>
      <c r="L87" s="207">
        <f t="shared" si="25"/>
        <v>48245</v>
      </c>
      <c r="M87" s="146">
        <v>74</v>
      </c>
      <c r="N87" s="156">
        <f t="shared" si="13"/>
        <v>610625.20158753265</v>
      </c>
      <c r="O87" s="208">
        <f t="shared" si="17"/>
        <v>2951.355141006406</v>
      </c>
      <c r="P87" s="208">
        <f t="shared" si="18"/>
        <v>2781.3368044429076</v>
      </c>
      <c r="Q87" s="208">
        <f t="shared" si="19"/>
        <v>5732.6919454493136</v>
      </c>
      <c r="R87" s="156">
        <f t="shared" si="14"/>
        <v>607843.86478308972</v>
      </c>
      <c r="Z87" s="209"/>
      <c r="AA87" s="148"/>
      <c r="AB87" s="159"/>
      <c r="AC87" s="210"/>
      <c r="AD87" s="211"/>
      <c r="AE87" s="211"/>
      <c r="AF87" s="211"/>
    </row>
    <row r="88" spans="1:32" x14ac:dyDescent="0.25">
      <c r="A88" s="134">
        <f t="shared" si="20"/>
        <v>48274</v>
      </c>
      <c r="B88" s="135">
        <f t="shared" si="21"/>
        <v>75</v>
      </c>
      <c r="C88" s="136">
        <f t="shared" si="22"/>
        <v>5165236.3098268043</v>
      </c>
      <c r="D88" s="137">
        <f t="shared" si="23"/>
        <v>24965.308830829581</v>
      </c>
      <c r="E88" s="137">
        <f t="shared" si="24"/>
        <v>13021.759264548722</v>
      </c>
      <c r="F88" s="137">
        <f t="shared" si="15"/>
        <v>37987.068095378301</v>
      </c>
      <c r="G88" s="136">
        <f t="shared" si="16"/>
        <v>5152214.550562256</v>
      </c>
      <c r="L88" s="207">
        <f t="shared" si="25"/>
        <v>48274</v>
      </c>
      <c r="M88" s="146">
        <v>75</v>
      </c>
      <c r="N88" s="156">
        <f t="shared" si="13"/>
        <v>607843.86478308972</v>
      </c>
      <c r="O88" s="208">
        <f t="shared" si="17"/>
        <v>2937.9120131182658</v>
      </c>
      <c r="P88" s="208">
        <f t="shared" si="18"/>
        <v>2794.7799323310483</v>
      </c>
      <c r="Q88" s="208">
        <f t="shared" si="19"/>
        <v>5732.6919454493145</v>
      </c>
      <c r="R88" s="156">
        <f t="shared" si="14"/>
        <v>605049.08485075866</v>
      </c>
      <c r="Z88" s="209"/>
      <c r="AA88" s="148"/>
      <c r="AB88" s="159"/>
      <c r="AC88" s="210"/>
      <c r="AD88" s="211"/>
      <c r="AE88" s="211"/>
      <c r="AF88" s="211"/>
    </row>
    <row r="89" spans="1:32" x14ac:dyDescent="0.25">
      <c r="A89" s="134">
        <f t="shared" si="20"/>
        <v>48305</v>
      </c>
      <c r="B89" s="135">
        <f t="shared" si="21"/>
        <v>76</v>
      </c>
      <c r="C89" s="136">
        <f t="shared" si="22"/>
        <v>5152214.550562256</v>
      </c>
      <c r="D89" s="137">
        <f t="shared" si="23"/>
        <v>24902.370327717599</v>
      </c>
      <c r="E89" s="137">
        <f t="shared" si="24"/>
        <v>13084.697767660708</v>
      </c>
      <c r="F89" s="137">
        <f t="shared" si="15"/>
        <v>37987.068095378308</v>
      </c>
      <c r="G89" s="136">
        <f t="shared" si="16"/>
        <v>5139129.8527945951</v>
      </c>
      <c r="L89" s="207">
        <f t="shared" si="25"/>
        <v>48305</v>
      </c>
      <c r="M89" s="146">
        <v>76</v>
      </c>
      <c r="N89" s="156">
        <f t="shared" si="13"/>
        <v>605049.08485075866</v>
      </c>
      <c r="O89" s="208">
        <f t="shared" si="17"/>
        <v>2924.4039101119993</v>
      </c>
      <c r="P89" s="208">
        <f t="shared" si="18"/>
        <v>2808.2880353373148</v>
      </c>
      <c r="Q89" s="208">
        <f t="shared" si="19"/>
        <v>5732.6919454493145</v>
      </c>
      <c r="R89" s="156">
        <f t="shared" si="14"/>
        <v>602240.79681542132</v>
      </c>
      <c r="Z89" s="209"/>
      <c r="AA89" s="148"/>
      <c r="AB89" s="159"/>
      <c r="AC89" s="210"/>
      <c r="AD89" s="211"/>
      <c r="AE89" s="211"/>
      <c r="AF89" s="211"/>
    </row>
    <row r="90" spans="1:32" x14ac:dyDescent="0.25">
      <c r="A90" s="134">
        <f t="shared" si="20"/>
        <v>48335</v>
      </c>
      <c r="B90" s="135">
        <f t="shared" si="21"/>
        <v>77</v>
      </c>
      <c r="C90" s="136">
        <f t="shared" si="22"/>
        <v>5139129.8527945951</v>
      </c>
      <c r="D90" s="137">
        <f t="shared" si="23"/>
        <v>24839.127621840573</v>
      </c>
      <c r="E90" s="137">
        <f t="shared" si="24"/>
        <v>13147.940473537736</v>
      </c>
      <c r="F90" s="137">
        <f t="shared" si="15"/>
        <v>37987.068095378308</v>
      </c>
      <c r="G90" s="136">
        <f t="shared" si="16"/>
        <v>5125981.9123210572</v>
      </c>
      <c r="L90" s="207">
        <f t="shared" si="25"/>
        <v>48335</v>
      </c>
      <c r="M90" s="146">
        <v>77</v>
      </c>
      <c r="N90" s="156">
        <f t="shared" si="13"/>
        <v>602240.79681542132</v>
      </c>
      <c r="O90" s="208">
        <f t="shared" si="17"/>
        <v>2910.8305179412018</v>
      </c>
      <c r="P90" s="208">
        <f t="shared" si="18"/>
        <v>2821.8614275081122</v>
      </c>
      <c r="Q90" s="208">
        <f t="shared" si="19"/>
        <v>5732.6919454493145</v>
      </c>
      <c r="R90" s="156">
        <f t="shared" si="14"/>
        <v>599418.93538791325</v>
      </c>
      <c r="Z90" s="209"/>
      <c r="AA90" s="148"/>
      <c r="AB90" s="159"/>
      <c r="AC90" s="210"/>
      <c r="AD90" s="211"/>
      <c r="AE90" s="211"/>
      <c r="AF90" s="211"/>
    </row>
    <row r="91" spans="1:32" x14ac:dyDescent="0.25">
      <c r="A91" s="134">
        <f t="shared" si="20"/>
        <v>48366</v>
      </c>
      <c r="B91" s="135">
        <f t="shared" si="21"/>
        <v>78</v>
      </c>
      <c r="C91" s="136">
        <f t="shared" si="22"/>
        <v>5125981.9123210572</v>
      </c>
      <c r="D91" s="137">
        <f t="shared" si="23"/>
        <v>24775.579242885138</v>
      </c>
      <c r="E91" s="137">
        <f t="shared" si="24"/>
        <v>13211.488852493168</v>
      </c>
      <c r="F91" s="137">
        <f t="shared" si="15"/>
        <v>37987.068095378308</v>
      </c>
      <c r="G91" s="136">
        <f t="shared" si="16"/>
        <v>5112770.4234685637</v>
      </c>
      <c r="L91" s="207">
        <f t="shared" si="25"/>
        <v>48366</v>
      </c>
      <c r="M91" s="146">
        <v>78</v>
      </c>
      <c r="N91" s="156">
        <f t="shared" si="13"/>
        <v>599418.93538791325</v>
      </c>
      <c r="O91" s="208">
        <f t="shared" si="17"/>
        <v>2897.1915210415796</v>
      </c>
      <c r="P91" s="208">
        <f t="shared" si="18"/>
        <v>2835.500424407735</v>
      </c>
      <c r="Q91" s="208">
        <f t="shared" si="19"/>
        <v>5732.6919454493145</v>
      </c>
      <c r="R91" s="156">
        <f t="shared" si="14"/>
        <v>596583.43496350548</v>
      </c>
      <c r="Z91" s="209"/>
      <c r="AA91" s="148"/>
      <c r="AB91" s="159"/>
      <c r="AC91" s="210"/>
      <c r="AD91" s="211"/>
      <c r="AE91" s="211"/>
      <c r="AF91" s="211"/>
    </row>
    <row r="92" spans="1:32" x14ac:dyDescent="0.25">
      <c r="A92" s="134">
        <f t="shared" si="20"/>
        <v>48396</v>
      </c>
      <c r="B92" s="135">
        <f t="shared" si="21"/>
        <v>79</v>
      </c>
      <c r="C92" s="136">
        <f t="shared" si="22"/>
        <v>5112770.4234685637</v>
      </c>
      <c r="D92" s="137">
        <f t="shared" si="23"/>
        <v>24711.72371343142</v>
      </c>
      <c r="E92" s="137">
        <f t="shared" si="24"/>
        <v>13275.344381946885</v>
      </c>
      <c r="F92" s="137">
        <f t="shared" si="15"/>
        <v>37987.068095378301</v>
      </c>
      <c r="G92" s="136">
        <f t="shared" si="16"/>
        <v>5099495.0790866166</v>
      </c>
      <c r="L92" s="207">
        <f t="shared" si="25"/>
        <v>48396</v>
      </c>
      <c r="M92" s="146">
        <v>79</v>
      </c>
      <c r="N92" s="156">
        <f t="shared" si="13"/>
        <v>596583.43496350548</v>
      </c>
      <c r="O92" s="208">
        <f t="shared" si="17"/>
        <v>2883.4866023236091</v>
      </c>
      <c r="P92" s="208">
        <f t="shared" si="18"/>
        <v>2849.205343125705</v>
      </c>
      <c r="Q92" s="208">
        <f t="shared" si="19"/>
        <v>5732.6919454493145</v>
      </c>
      <c r="R92" s="156">
        <f t="shared" si="14"/>
        <v>593734.22962037975</v>
      </c>
      <c r="Z92" s="209"/>
      <c r="AA92" s="148"/>
      <c r="AB92" s="159"/>
      <c r="AC92" s="210"/>
      <c r="AD92" s="211"/>
      <c r="AE92" s="211"/>
      <c r="AF92" s="211"/>
    </row>
    <row r="93" spans="1:32" x14ac:dyDescent="0.25">
      <c r="A93" s="134">
        <f t="shared" si="20"/>
        <v>48427</v>
      </c>
      <c r="B93" s="135">
        <f t="shared" si="21"/>
        <v>80</v>
      </c>
      <c r="C93" s="136">
        <f t="shared" si="22"/>
        <v>5099495.0790866166</v>
      </c>
      <c r="D93" s="137">
        <f t="shared" si="23"/>
        <v>24647.559548918678</v>
      </c>
      <c r="E93" s="137">
        <f t="shared" si="24"/>
        <v>13339.508546459629</v>
      </c>
      <c r="F93" s="137">
        <f t="shared" si="15"/>
        <v>37987.068095378308</v>
      </c>
      <c r="G93" s="136">
        <f t="shared" si="16"/>
        <v>5086155.5705401571</v>
      </c>
      <c r="L93" s="207">
        <f t="shared" si="25"/>
        <v>48427</v>
      </c>
      <c r="M93" s="146">
        <v>80</v>
      </c>
      <c r="N93" s="156">
        <f t="shared" si="13"/>
        <v>593734.22962037975</v>
      </c>
      <c r="O93" s="208">
        <f t="shared" si="17"/>
        <v>2869.7154431651679</v>
      </c>
      <c r="P93" s="208">
        <f t="shared" si="18"/>
        <v>2862.9765022841461</v>
      </c>
      <c r="Q93" s="208">
        <f t="shared" si="19"/>
        <v>5732.6919454493145</v>
      </c>
      <c r="R93" s="156">
        <f t="shared" si="14"/>
        <v>590871.25311809557</v>
      </c>
      <c r="Z93" s="209"/>
      <c r="AA93" s="148"/>
      <c r="AB93" s="159"/>
      <c r="AC93" s="210"/>
      <c r="AD93" s="211"/>
      <c r="AE93" s="211"/>
      <c r="AF93" s="211"/>
    </row>
    <row r="94" spans="1:32" x14ac:dyDescent="0.25">
      <c r="A94" s="134">
        <f t="shared" si="20"/>
        <v>48458</v>
      </c>
      <c r="B94" s="135">
        <f t="shared" si="21"/>
        <v>81</v>
      </c>
      <c r="C94" s="136">
        <f t="shared" si="22"/>
        <v>5086155.5705401571</v>
      </c>
      <c r="D94" s="137">
        <f t="shared" si="23"/>
        <v>24583.085257610794</v>
      </c>
      <c r="E94" s="137">
        <f t="shared" si="24"/>
        <v>13403.982837767517</v>
      </c>
      <c r="F94" s="137">
        <f t="shared" si="15"/>
        <v>37987.068095378308</v>
      </c>
      <c r="G94" s="136">
        <f t="shared" si="16"/>
        <v>5072751.5877023898</v>
      </c>
      <c r="L94" s="207">
        <f t="shared" si="25"/>
        <v>48458</v>
      </c>
      <c r="M94" s="146">
        <v>81</v>
      </c>
      <c r="N94" s="156">
        <f t="shared" si="13"/>
        <v>590871.25311809557</v>
      </c>
      <c r="O94" s="208">
        <f t="shared" si="17"/>
        <v>2855.8777234041277</v>
      </c>
      <c r="P94" s="208">
        <f t="shared" si="18"/>
        <v>2876.8142220451864</v>
      </c>
      <c r="Q94" s="208">
        <f t="shared" si="19"/>
        <v>5732.6919454493145</v>
      </c>
      <c r="R94" s="156">
        <f t="shared" si="14"/>
        <v>587994.43889605033</v>
      </c>
      <c r="Z94" s="209"/>
      <c r="AA94" s="148"/>
      <c r="AB94" s="159"/>
      <c r="AC94" s="210"/>
      <c r="AD94" s="211"/>
      <c r="AE94" s="211"/>
      <c r="AF94" s="211"/>
    </row>
    <row r="95" spans="1:32" x14ac:dyDescent="0.25">
      <c r="A95" s="134">
        <f t="shared" si="20"/>
        <v>48488</v>
      </c>
      <c r="B95" s="135">
        <f t="shared" si="21"/>
        <v>82</v>
      </c>
      <c r="C95" s="136">
        <f t="shared" si="22"/>
        <v>5072751.5877023898</v>
      </c>
      <c r="D95" s="137">
        <f t="shared" si="23"/>
        <v>24518.299340561578</v>
      </c>
      <c r="E95" s="137">
        <f t="shared" si="24"/>
        <v>13468.768754816725</v>
      </c>
      <c r="F95" s="137">
        <f t="shared" si="15"/>
        <v>37987.068095378301</v>
      </c>
      <c r="G95" s="136">
        <f t="shared" si="16"/>
        <v>5059282.8189475732</v>
      </c>
      <c r="L95" s="207">
        <f t="shared" si="25"/>
        <v>48488</v>
      </c>
      <c r="M95" s="146">
        <v>82</v>
      </c>
      <c r="N95" s="156">
        <f t="shared" si="13"/>
        <v>587994.43889605033</v>
      </c>
      <c r="O95" s="208">
        <f t="shared" si="17"/>
        <v>2841.9731213309096</v>
      </c>
      <c r="P95" s="208">
        <f t="shared" si="18"/>
        <v>2890.7188241184044</v>
      </c>
      <c r="Q95" s="208">
        <f t="shared" si="19"/>
        <v>5732.6919454493145</v>
      </c>
      <c r="R95" s="156">
        <f t="shared" si="14"/>
        <v>585103.72007193195</v>
      </c>
      <c r="Z95" s="209"/>
      <c r="AA95" s="148"/>
      <c r="AB95" s="159"/>
      <c r="AC95" s="210"/>
      <c r="AD95" s="211"/>
      <c r="AE95" s="211"/>
      <c r="AF95" s="211"/>
    </row>
    <row r="96" spans="1:32" x14ac:dyDescent="0.25">
      <c r="A96" s="134">
        <f t="shared" si="20"/>
        <v>48519</v>
      </c>
      <c r="B96" s="135">
        <f t="shared" si="21"/>
        <v>83</v>
      </c>
      <c r="C96" s="136">
        <f t="shared" si="22"/>
        <v>5059282.8189475732</v>
      </c>
      <c r="D96" s="137">
        <f t="shared" si="23"/>
        <v>24453.200291579971</v>
      </c>
      <c r="E96" s="137">
        <f t="shared" si="24"/>
        <v>13533.867803798339</v>
      </c>
      <c r="F96" s="137">
        <f t="shared" si="15"/>
        <v>37987.068095378308</v>
      </c>
      <c r="G96" s="136">
        <f t="shared" si="16"/>
        <v>5045748.9511437751</v>
      </c>
      <c r="L96" s="207">
        <f t="shared" si="25"/>
        <v>48519</v>
      </c>
      <c r="M96" s="146">
        <v>83</v>
      </c>
      <c r="N96" s="156">
        <f t="shared" si="13"/>
        <v>585103.72007193195</v>
      </c>
      <c r="O96" s="208">
        <f t="shared" si="17"/>
        <v>2828.0013136810039</v>
      </c>
      <c r="P96" s="208">
        <f t="shared" si="18"/>
        <v>2904.6906317683101</v>
      </c>
      <c r="Q96" s="208">
        <f t="shared" si="19"/>
        <v>5732.6919454493145</v>
      </c>
      <c r="R96" s="156">
        <f t="shared" si="14"/>
        <v>582199.02944016363</v>
      </c>
      <c r="Z96" s="209"/>
      <c r="AA96" s="148"/>
      <c r="AB96" s="159"/>
      <c r="AC96" s="210"/>
      <c r="AD96" s="211"/>
      <c r="AE96" s="211"/>
      <c r="AF96" s="211"/>
    </row>
    <row r="97" spans="1:32" x14ac:dyDescent="0.25">
      <c r="A97" s="134">
        <f t="shared" si="20"/>
        <v>48549</v>
      </c>
      <c r="B97" s="135">
        <f t="shared" si="21"/>
        <v>84</v>
      </c>
      <c r="C97" s="136">
        <f t="shared" si="22"/>
        <v>5045748.9511437751</v>
      </c>
      <c r="D97" s="137">
        <f t="shared" si="23"/>
        <v>24387.786597194943</v>
      </c>
      <c r="E97" s="137">
        <f t="shared" si="24"/>
        <v>13599.281498183365</v>
      </c>
      <c r="F97" s="137">
        <f t="shared" si="15"/>
        <v>37987.068095378308</v>
      </c>
      <c r="G97" s="136">
        <f t="shared" si="16"/>
        <v>5032149.6696455916</v>
      </c>
      <c r="L97" s="207">
        <f t="shared" si="25"/>
        <v>48549</v>
      </c>
      <c r="M97" s="146">
        <v>84</v>
      </c>
      <c r="N97" s="156">
        <f t="shared" si="13"/>
        <v>582199.02944016363</v>
      </c>
      <c r="O97" s="208">
        <f t="shared" si="17"/>
        <v>2813.9619756274565</v>
      </c>
      <c r="P97" s="208">
        <f t="shared" si="18"/>
        <v>2918.7299698218576</v>
      </c>
      <c r="Q97" s="208">
        <f t="shared" si="19"/>
        <v>5732.6919454493145</v>
      </c>
      <c r="R97" s="156">
        <f t="shared" si="14"/>
        <v>579280.29947034176</v>
      </c>
      <c r="Z97" s="209"/>
      <c r="AA97" s="148"/>
      <c r="AB97" s="159"/>
      <c r="AC97" s="210"/>
      <c r="AD97" s="211"/>
      <c r="AE97" s="211"/>
      <c r="AF97" s="211"/>
    </row>
    <row r="98" spans="1:32" x14ac:dyDescent="0.25">
      <c r="A98" s="134">
        <f t="shared" si="20"/>
        <v>48580</v>
      </c>
      <c r="B98" s="135">
        <f t="shared" si="21"/>
        <v>85</v>
      </c>
      <c r="C98" s="136">
        <f t="shared" si="22"/>
        <v>5032149.6696455916</v>
      </c>
      <c r="D98" s="137">
        <f t="shared" si="23"/>
        <v>24322.056736620387</v>
      </c>
      <c r="E98" s="137">
        <f t="shared" si="24"/>
        <v>13665.01135875792</v>
      </c>
      <c r="F98" s="137">
        <f t="shared" si="15"/>
        <v>37987.068095378308</v>
      </c>
      <c r="G98" s="136">
        <f t="shared" si="16"/>
        <v>5018484.6582868341</v>
      </c>
      <c r="L98" s="207">
        <f t="shared" si="25"/>
        <v>48580</v>
      </c>
      <c r="M98" s="146">
        <v>85</v>
      </c>
      <c r="N98" s="156">
        <f t="shared" si="13"/>
        <v>579280.29947034176</v>
      </c>
      <c r="O98" s="208">
        <f t="shared" si="17"/>
        <v>2799.854780773318</v>
      </c>
      <c r="P98" s="208">
        <f t="shared" si="18"/>
        <v>2932.8371646759965</v>
      </c>
      <c r="Q98" s="208">
        <f t="shared" si="19"/>
        <v>5732.6919454493145</v>
      </c>
      <c r="R98" s="156">
        <f t="shared" si="14"/>
        <v>576347.46230566571</v>
      </c>
      <c r="Z98" s="209"/>
      <c r="AA98" s="148"/>
      <c r="AB98" s="159"/>
      <c r="AC98" s="210"/>
      <c r="AD98" s="211"/>
      <c r="AE98" s="211"/>
      <c r="AF98" s="211"/>
    </row>
    <row r="99" spans="1:32" x14ac:dyDescent="0.25">
      <c r="A99" s="134">
        <f t="shared" si="20"/>
        <v>48611</v>
      </c>
      <c r="B99" s="135">
        <f t="shared" si="21"/>
        <v>86</v>
      </c>
      <c r="C99" s="136">
        <f t="shared" si="22"/>
        <v>5018484.6582868341</v>
      </c>
      <c r="D99" s="137">
        <f t="shared" si="23"/>
        <v>24256.009181719728</v>
      </c>
      <c r="E99" s="137">
        <f t="shared" si="24"/>
        <v>13731.058913658582</v>
      </c>
      <c r="F99" s="137">
        <f t="shared" si="15"/>
        <v>37987.068095378308</v>
      </c>
      <c r="G99" s="136">
        <f t="shared" si="16"/>
        <v>5004753.5993731758</v>
      </c>
      <c r="L99" s="207">
        <f t="shared" si="25"/>
        <v>48611</v>
      </c>
      <c r="M99" s="146">
        <v>86</v>
      </c>
      <c r="N99" s="156">
        <f t="shared" si="13"/>
        <v>576347.46230566571</v>
      </c>
      <c r="O99" s="208">
        <f t="shared" si="17"/>
        <v>2785.6794011440506</v>
      </c>
      <c r="P99" s="208">
        <f t="shared" si="18"/>
        <v>2947.0125443052634</v>
      </c>
      <c r="Q99" s="208">
        <f t="shared" si="19"/>
        <v>5732.6919454493145</v>
      </c>
      <c r="R99" s="156">
        <f t="shared" si="14"/>
        <v>573400.44976136042</v>
      </c>
      <c r="Z99" s="209"/>
      <c r="AA99" s="148"/>
      <c r="AB99" s="159"/>
      <c r="AC99" s="210"/>
      <c r="AD99" s="211"/>
      <c r="AE99" s="211"/>
      <c r="AF99" s="211"/>
    </row>
    <row r="100" spans="1:32" x14ac:dyDescent="0.25">
      <c r="A100" s="134">
        <f t="shared" si="20"/>
        <v>48639</v>
      </c>
      <c r="B100" s="135">
        <f t="shared" si="21"/>
        <v>87</v>
      </c>
      <c r="C100" s="136">
        <f t="shared" si="22"/>
        <v>5004753.5993731758</v>
      </c>
      <c r="D100" s="137">
        <f t="shared" si="23"/>
        <v>24189.642396970379</v>
      </c>
      <c r="E100" s="137">
        <f t="shared" si="24"/>
        <v>13797.425698407931</v>
      </c>
      <c r="F100" s="137">
        <f t="shared" si="15"/>
        <v>37987.068095378308</v>
      </c>
      <c r="G100" s="136">
        <f t="shared" si="16"/>
        <v>4990956.1736747678</v>
      </c>
      <c r="L100" s="207">
        <f t="shared" si="25"/>
        <v>48639</v>
      </c>
      <c r="M100" s="146">
        <v>87</v>
      </c>
      <c r="N100" s="156">
        <f t="shared" si="13"/>
        <v>573400.44976136042</v>
      </c>
      <c r="O100" s="208">
        <f t="shared" si="17"/>
        <v>2771.4355071799087</v>
      </c>
      <c r="P100" s="208">
        <f t="shared" si="18"/>
        <v>2961.2564382694054</v>
      </c>
      <c r="Q100" s="208">
        <f t="shared" si="19"/>
        <v>5732.6919454493145</v>
      </c>
      <c r="R100" s="156">
        <f t="shared" si="14"/>
        <v>570439.19332309102</v>
      </c>
      <c r="Z100" s="209"/>
      <c r="AA100" s="148"/>
      <c r="AB100" s="159"/>
      <c r="AC100" s="210"/>
      <c r="AD100" s="211"/>
      <c r="AE100" s="211"/>
      <c r="AF100" s="211"/>
    </row>
    <row r="101" spans="1:32" x14ac:dyDescent="0.25">
      <c r="A101" s="134">
        <f t="shared" si="20"/>
        <v>48670</v>
      </c>
      <c r="B101" s="135">
        <f t="shared" si="21"/>
        <v>88</v>
      </c>
      <c r="C101" s="136">
        <f t="shared" si="22"/>
        <v>4990956.1736747678</v>
      </c>
      <c r="D101" s="137">
        <f t="shared" si="23"/>
        <v>24122.954839428072</v>
      </c>
      <c r="E101" s="137">
        <f t="shared" si="24"/>
        <v>13864.113255950237</v>
      </c>
      <c r="F101" s="137">
        <f t="shared" si="15"/>
        <v>37987.068095378308</v>
      </c>
      <c r="G101" s="136">
        <f t="shared" si="16"/>
        <v>4977092.0604188172</v>
      </c>
      <c r="L101" s="207">
        <f t="shared" si="25"/>
        <v>48670</v>
      </c>
      <c r="M101" s="146">
        <v>88</v>
      </c>
      <c r="N101" s="156">
        <f t="shared" si="13"/>
        <v>570439.19332309102</v>
      </c>
      <c r="O101" s="208">
        <f t="shared" si="17"/>
        <v>2757.1227677282736</v>
      </c>
      <c r="P101" s="208">
        <f t="shared" si="18"/>
        <v>2975.5691777210404</v>
      </c>
      <c r="Q101" s="208">
        <f t="shared" si="19"/>
        <v>5732.6919454493145</v>
      </c>
      <c r="R101" s="156">
        <f t="shared" si="14"/>
        <v>567463.62414536998</v>
      </c>
      <c r="Z101" s="209"/>
      <c r="AA101" s="148"/>
      <c r="AB101" s="159"/>
      <c r="AC101" s="210"/>
      <c r="AD101" s="211"/>
      <c r="AE101" s="211"/>
      <c r="AF101" s="211"/>
    </row>
    <row r="102" spans="1:32" x14ac:dyDescent="0.25">
      <c r="A102" s="134">
        <f t="shared" si="20"/>
        <v>48700</v>
      </c>
      <c r="B102" s="135">
        <f t="shared" si="21"/>
        <v>89</v>
      </c>
      <c r="C102" s="136">
        <f t="shared" si="22"/>
        <v>4977092.0604188172</v>
      </c>
      <c r="D102" s="137">
        <f t="shared" si="23"/>
        <v>24055.94495869098</v>
      </c>
      <c r="E102" s="137">
        <f t="shared" si="24"/>
        <v>13931.123136687331</v>
      </c>
      <c r="F102" s="137">
        <f t="shared" si="15"/>
        <v>37987.068095378308</v>
      </c>
      <c r="G102" s="136">
        <f t="shared" si="16"/>
        <v>4963160.9372821301</v>
      </c>
      <c r="L102" s="207">
        <f t="shared" si="25"/>
        <v>48700</v>
      </c>
      <c r="M102" s="146">
        <v>89</v>
      </c>
      <c r="N102" s="156">
        <f t="shared" si="13"/>
        <v>567463.62414536998</v>
      </c>
      <c r="O102" s="208">
        <f t="shared" si="17"/>
        <v>2742.7408500359552</v>
      </c>
      <c r="P102" s="208">
        <f t="shared" si="18"/>
        <v>2989.9510954133598</v>
      </c>
      <c r="Q102" s="208">
        <f t="shared" si="19"/>
        <v>5732.6919454493145</v>
      </c>
      <c r="R102" s="156">
        <f t="shared" si="14"/>
        <v>564473.67304995656</v>
      </c>
      <c r="Z102" s="209"/>
      <c r="AA102" s="148"/>
      <c r="AB102" s="159"/>
      <c r="AC102" s="210"/>
      <c r="AD102" s="211"/>
      <c r="AE102" s="211"/>
      <c r="AF102" s="211"/>
    </row>
    <row r="103" spans="1:32" x14ac:dyDescent="0.25">
      <c r="A103" s="134">
        <f t="shared" si="20"/>
        <v>48731</v>
      </c>
      <c r="B103" s="135">
        <f t="shared" si="21"/>
        <v>90</v>
      </c>
      <c r="C103" s="136">
        <f t="shared" si="22"/>
        <v>4963160.9372821301</v>
      </c>
      <c r="D103" s="137">
        <f t="shared" si="23"/>
        <v>23988.611196863654</v>
      </c>
      <c r="E103" s="137">
        <f t="shared" si="24"/>
        <v>13998.456898514652</v>
      </c>
      <c r="F103" s="137">
        <f t="shared" si="15"/>
        <v>37987.068095378308</v>
      </c>
      <c r="G103" s="136">
        <f t="shared" si="16"/>
        <v>4949162.480383615</v>
      </c>
      <c r="L103" s="207">
        <f t="shared" si="25"/>
        <v>48731</v>
      </c>
      <c r="M103" s="146">
        <v>90</v>
      </c>
      <c r="N103" s="156">
        <f t="shared" si="13"/>
        <v>564473.67304995656</v>
      </c>
      <c r="O103" s="208">
        <f t="shared" si="17"/>
        <v>2728.2894197414562</v>
      </c>
      <c r="P103" s="208">
        <f t="shared" si="18"/>
        <v>3004.4025257078574</v>
      </c>
      <c r="Q103" s="208">
        <f t="shared" si="19"/>
        <v>5732.6919454493136</v>
      </c>
      <c r="R103" s="156">
        <f t="shared" si="14"/>
        <v>561469.27052424871</v>
      </c>
      <c r="Z103" s="209"/>
      <c r="AA103" s="148"/>
      <c r="AB103" s="159"/>
      <c r="AC103" s="210"/>
      <c r="AD103" s="211"/>
      <c r="AE103" s="211"/>
      <c r="AF103" s="211"/>
    </row>
    <row r="104" spans="1:32" x14ac:dyDescent="0.25">
      <c r="A104" s="134">
        <f t="shared" si="20"/>
        <v>48761</v>
      </c>
      <c r="B104" s="135">
        <f t="shared" si="21"/>
        <v>91</v>
      </c>
      <c r="C104" s="136">
        <f t="shared" si="22"/>
        <v>4949162.480383615</v>
      </c>
      <c r="D104" s="137">
        <f t="shared" si="23"/>
        <v>23920.951988520836</v>
      </c>
      <c r="E104" s="137">
        <f t="shared" si="24"/>
        <v>14066.116106857473</v>
      </c>
      <c r="F104" s="137">
        <f t="shared" si="15"/>
        <v>37987.068095378308</v>
      </c>
      <c r="G104" s="136">
        <f t="shared" si="16"/>
        <v>4935096.3642767575</v>
      </c>
      <c r="L104" s="207">
        <f t="shared" si="25"/>
        <v>48761</v>
      </c>
      <c r="M104" s="146">
        <v>91</v>
      </c>
      <c r="N104" s="156">
        <f t="shared" si="13"/>
        <v>561469.27052424871</v>
      </c>
      <c r="O104" s="208">
        <f t="shared" si="17"/>
        <v>2713.7681408672015</v>
      </c>
      <c r="P104" s="208">
        <f t="shared" si="18"/>
        <v>3018.9238045821126</v>
      </c>
      <c r="Q104" s="208">
        <f t="shared" si="19"/>
        <v>5732.6919454493145</v>
      </c>
      <c r="R104" s="156">
        <f t="shared" si="14"/>
        <v>558450.34671966662</v>
      </c>
      <c r="Z104" s="209"/>
      <c r="AA104" s="148"/>
      <c r="AB104" s="159"/>
      <c r="AC104" s="210"/>
      <c r="AD104" s="211"/>
      <c r="AE104" s="211"/>
      <c r="AF104" s="211"/>
    </row>
    <row r="105" spans="1:32" x14ac:dyDescent="0.25">
      <c r="A105" s="134">
        <f t="shared" si="20"/>
        <v>48792</v>
      </c>
      <c r="B105" s="135">
        <f t="shared" si="21"/>
        <v>92</v>
      </c>
      <c r="C105" s="136">
        <f t="shared" si="22"/>
        <v>4935096.3642767575</v>
      </c>
      <c r="D105" s="137">
        <f t="shared" si="23"/>
        <v>23852.965760671024</v>
      </c>
      <c r="E105" s="137">
        <f t="shared" si="24"/>
        <v>14134.102334707284</v>
      </c>
      <c r="F105" s="137">
        <f t="shared" si="15"/>
        <v>37987.068095378308</v>
      </c>
      <c r="G105" s="136">
        <f t="shared" si="16"/>
        <v>4920962.2619420504</v>
      </c>
      <c r="L105" s="207">
        <f t="shared" si="25"/>
        <v>48792</v>
      </c>
      <c r="M105" s="146">
        <v>92</v>
      </c>
      <c r="N105" s="156">
        <f t="shared" si="13"/>
        <v>558450.34671966662</v>
      </c>
      <c r="O105" s="208">
        <f t="shared" si="17"/>
        <v>2699.1766758117215</v>
      </c>
      <c r="P105" s="208">
        <f t="shared" si="18"/>
        <v>3033.5152696375922</v>
      </c>
      <c r="Q105" s="208">
        <f t="shared" si="19"/>
        <v>5732.6919454493136</v>
      </c>
      <c r="R105" s="156">
        <f t="shared" si="14"/>
        <v>555416.83145002904</v>
      </c>
      <c r="Z105" s="209"/>
      <c r="AA105" s="148"/>
      <c r="AB105" s="159"/>
      <c r="AC105" s="210"/>
      <c r="AD105" s="211"/>
      <c r="AE105" s="211"/>
      <c r="AF105" s="211"/>
    </row>
    <row r="106" spans="1:32" x14ac:dyDescent="0.25">
      <c r="A106" s="134">
        <f t="shared" si="20"/>
        <v>48823</v>
      </c>
      <c r="B106" s="135">
        <f t="shared" si="21"/>
        <v>93</v>
      </c>
      <c r="C106" s="136">
        <f t="shared" si="22"/>
        <v>4920962.2619420504</v>
      </c>
      <c r="D106" s="137">
        <f t="shared" si="23"/>
        <v>23784.650932719935</v>
      </c>
      <c r="E106" s="137">
        <f t="shared" si="24"/>
        <v>14202.417162658367</v>
      </c>
      <c r="F106" s="137">
        <f t="shared" si="15"/>
        <v>37987.068095378301</v>
      </c>
      <c r="G106" s="136">
        <f t="shared" si="16"/>
        <v>4906759.8447793918</v>
      </c>
      <c r="L106" s="207">
        <f t="shared" si="25"/>
        <v>48823</v>
      </c>
      <c r="M106" s="146">
        <v>93</v>
      </c>
      <c r="N106" s="156">
        <f t="shared" si="13"/>
        <v>555416.83145002904</v>
      </c>
      <c r="O106" s="208">
        <f t="shared" si="17"/>
        <v>2684.5146853418064</v>
      </c>
      <c r="P106" s="208">
        <f t="shared" si="18"/>
        <v>3048.1772601075068</v>
      </c>
      <c r="Q106" s="208">
        <f t="shared" si="19"/>
        <v>5732.6919454493127</v>
      </c>
      <c r="R106" s="156">
        <f t="shared" si="14"/>
        <v>552368.65418992157</v>
      </c>
      <c r="Z106" s="209"/>
      <c r="AA106" s="148"/>
      <c r="AB106" s="159"/>
      <c r="AC106" s="210"/>
      <c r="AD106" s="211"/>
      <c r="AE106" s="211"/>
      <c r="AF106" s="211"/>
    </row>
    <row r="107" spans="1:32" x14ac:dyDescent="0.25">
      <c r="A107" s="134">
        <f t="shared" si="20"/>
        <v>48853</v>
      </c>
      <c r="B107" s="135">
        <f t="shared" si="21"/>
        <v>94</v>
      </c>
      <c r="C107" s="136">
        <f t="shared" si="22"/>
        <v>4906759.8447793918</v>
      </c>
      <c r="D107" s="137">
        <f t="shared" si="23"/>
        <v>23716.005916433758</v>
      </c>
      <c r="E107" s="137">
        <f t="shared" si="24"/>
        <v>14271.06217894455</v>
      </c>
      <c r="F107" s="137">
        <f t="shared" si="15"/>
        <v>37987.068095378308</v>
      </c>
      <c r="G107" s="136">
        <f t="shared" si="16"/>
        <v>4892488.7826004475</v>
      </c>
      <c r="L107" s="207">
        <f t="shared" si="25"/>
        <v>48853</v>
      </c>
      <c r="M107" s="146">
        <v>94</v>
      </c>
      <c r="N107" s="156">
        <f t="shared" si="13"/>
        <v>552368.65418992157</v>
      </c>
      <c r="O107" s="208">
        <f t="shared" si="17"/>
        <v>2669.7818285846211</v>
      </c>
      <c r="P107" s="208">
        <f t="shared" si="18"/>
        <v>3062.910116864693</v>
      </c>
      <c r="Q107" s="208">
        <f t="shared" si="19"/>
        <v>5732.6919454493145</v>
      </c>
      <c r="R107" s="156">
        <f t="shared" si="14"/>
        <v>549305.74407305685</v>
      </c>
      <c r="Z107" s="209"/>
      <c r="AA107" s="148"/>
      <c r="AB107" s="159"/>
      <c r="AC107" s="210"/>
      <c r="AD107" s="211"/>
      <c r="AE107" s="211"/>
      <c r="AF107" s="211"/>
    </row>
    <row r="108" spans="1:32" x14ac:dyDescent="0.25">
      <c r="A108" s="134">
        <f t="shared" si="20"/>
        <v>48884</v>
      </c>
      <c r="B108" s="135">
        <f t="shared" si="21"/>
        <v>95</v>
      </c>
      <c r="C108" s="136">
        <f t="shared" si="22"/>
        <v>4892488.7826004475</v>
      </c>
      <c r="D108" s="137">
        <f t="shared" si="23"/>
        <v>23647.029115902191</v>
      </c>
      <c r="E108" s="137">
        <f t="shared" si="24"/>
        <v>14340.038979476116</v>
      </c>
      <c r="F108" s="137">
        <f t="shared" si="15"/>
        <v>37987.068095378308</v>
      </c>
      <c r="G108" s="136">
        <f t="shared" si="16"/>
        <v>4878148.7436209712</v>
      </c>
      <c r="L108" s="207">
        <f t="shared" si="25"/>
        <v>48884</v>
      </c>
      <c r="M108" s="146">
        <v>95</v>
      </c>
      <c r="N108" s="156">
        <f t="shared" si="13"/>
        <v>549305.74407305685</v>
      </c>
      <c r="O108" s="208">
        <f t="shared" si="17"/>
        <v>2654.9777630197746</v>
      </c>
      <c r="P108" s="208">
        <f t="shared" si="18"/>
        <v>3077.7141824295391</v>
      </c>
      <c r="Q108" s="208">
        <f t="shared" si="19"/>
        <v>5732.6919454493136</v>
      </c>
      <c r="R108" s="156">
        <f t="shared" si="14"/>
        <v>546228.02989062737</v>
      </c>
      <c r="Z108" s="209"/>
      <c r="AA108" s="148"/>
      <c r="AB108" s="159"/>
      <c r="AC108" s="210"/>
      <c r="AD108" s="211"/>
      <c r="AE108" s="211"/>
      <c r="AF108" s="211"/>
    </row>
    <row r="109" spans="1:32" x14ac:dyDescent="0.25">
      <c r="A109" s="134">
        <f t="shared" si="20"/>
        <v>48914</v>
      </c>
      <c r="B109" s="135">
        <f t="shared" si="21"/>
        <v>96</v>
      </c>
      <c r="C109" s="136">
        <f t="shared" si="22"/>
        <v>4878148.7436209712</v>
      </c>
      <c r="D109" s="137">
        <f t="shared" si="23"/>
        <v>23577.718927501388</v>
      </c>
      <c r="E109" s="137">
        <f t="shared" si="24"/>
        <v>14409.349167876919</v>
      </c>
      <c r="F109" s="137">
        <f t="shared" si="15"/>
        <v>37987.068095378308</v>
      </c>
      <c r="G109" s="136">
        <f t="shared" si="16"/>
        <v>4863739.3944530943</v>
      </c>
      <c r="L109" s="207">
        <f t="shared" si="25"/>
        <v>48914</v>
      </c>
      <c r="M109" s="146">
        <v>96</v>
      </c>
      <c r="N109" s="156">
        <f t="shared" si="13"/>
        <v>546228.02989062737</v>
      </c>
      <c r="O109" s="208">
        <f t="shared" si="17"/>
        <v>2640.1021444713651</v>
      </c>
      <c r="P109" s="208">
        <f t="shared" si="18"/>
        <v>3092.5898009779489</v>
      </c>
      <c r="Q109" s="208">
        <f t="shared" si="19"/>
        <v>5732.6919454493145</v>
      </c>
      <c r="R109" s="156">
        <f t="shared" si="14"/>
        <v>543135.4400896494</v>
      </c>
      <c r="Z109" s="209"/>
      <c r="AA109" s="148"/>
      <c r="AB109" s="159"/>
      <c r="AC109" s="210"/>
      <c r="AD109" s="211"/>
      <c r="AE109" s="211"/>
      <c r="AF109" s="211"/>
    </row>
    <row r="110" spans="1:32" x14ac:dyDescent="0.25">
      <c r="A110" s="134">
        <f t="shared" si="20"/>
        <v>48945</v>
      </c>
      <c r="B110" s="135">
        <f t="shared" si="21"/>
        <v>97</v>
      </c>
      <c r="C110" s="136">
        <f t="shared" si="22"/>
        <v>4863739.3944530943</v>
      </c>
      <c r="D110" s="137">
        <f t="shared" si="23"/>
        <v>23508.073739856653</v>
      </c>
      <c r="E110" s="137">
        <f t="shared" si="24"/>
        <v>14478.994355521656</v>
      </c>
      <c r="F110" s="137">
        <f t="shared" si="15"/>
        <v>37987.068095378308</v>
      </c>
      <c r="G110" s="136">
        <f t="shared" si="16"/>
        <v>4849260.4000975722</v>
      </c>
      <c r="L110" s="207">
        <f t="shared" si="25"/>
        <v>48945</v>
      </c>
      <c r="M110" s="146">
        <v>97</v>
      </c>
      <c r="N110" s="156">
        <f t="shared" si="13"/>
        <v>543135.4400896494</v>
      </c>
      <c r="O110" s="208">
        <f t="shared" si="17"/>
        <v>2625.1546270999715</v>
      </c>
      <c r="P110" s="208">
        <f t="shared" si="18"/>
        <v>3107.5373183493425</v>
      </c>
      <c r="Q110" s="208">
        <f t="shared" si="19"/>
        <v>5732.6919454493145</v>
      </c>
      <c r="R110" s="156">
        <f t="shared" si="14"/>
        <v>540027.90277130005</v>
      </c>
      <c r="Z110" s="209"/>
      <c r="AA110" s="148"/>
      <c r="AB110" s="159"/>
      <c r="AC110" s="210"/>
      <c r="AD110" s="211"/>
      <c r="AE110" s="211"/>
      <c r="AF110" s="211"/>
    </row>
    <row r="111" spans="1:32" x14ac:dyDescent="0.25">
      <c r="A111" s="134">
        <f t="shared" si="20"/>
        <v>48976</v>
      </c>
      <c r="B111" s="135">
        <f t="shared" si="21"/>
        <v>98</v>
      </c>
      <c r="C111" s="136">
        <f t="shared" si="22"/>
        <v>4849260.4000975722</v>
      </c>
      <c r="D111" s="137">
        <f t="shared" si="23"/>
        <v>23438.091933804961</v>
      </c>
      <c r="E111" s="137">
        <f t="shared" si="24"/>
        <v>14548.976161573346</v>
      </c>
      <c r="F111" s="137">
        <f t="shared" si="15"/>
        <v>37987.068095378308</v>
      </c>
      <c r="G111" s="136">
        <f t="shared" si="16"/>
        <v>4834711.4239359992</v>
      </c>
      <c r="L111" s="207">
        <f t="shared" si="25"/>
        <v>48976</v>
      </c>
      <c r="M111" s="146">
        <v>98</v>
      </c>
      <c r="N111" s="156">
        <f t="shared" si="13"/>
        <v>540027.90277130005</v>
      </c>
      <c r="O111" s="208">
        <f t="shared" si="17"/>
        <v>2610.1348633946163</v>
      </c>
      <c r="P111" s="208">
        <f t="shared" si="18"/>
        <v>3122.5570820546977</v>
      </c>
      <c r="Q111" s="208">
        <f t="shared" si="19"/>
        <v>5732.6919454493145</v>
      </c>
      <c r="R111" s="156">
        <f t="shared" si="14"/>
        <v>536905.34568924538</v>
      </c>
      <c r="Z111" s="209"/>
      <c r="AA111" s="148"/>
      <c r="AB111" s="159"/>
      <c r="AC111" s="210"/>
      <c r="AD111" s="211"/>
      <c r="AE111" s="211"/>
      <c r="AF111" s="211"/>
    </row>
    <row r="112" spans="1:32" x14ac:dyDescent="0.25">
      <c r="A112" s="134">
        <f t="shared" si="20"/>
        <v>49004</v>
      </c>
      <c r="B112" s="135">
        <f t="shared" si="21"/>
        <v>99</v>
      </c>
      <c r="C112" s="136">
        <f t="shared" si="22"/>
        <v>4834711.4239359992</v>
      </c>
      <c r="D112" s="137">
        <f t="shared" si="23"/>
        <v>23367.771882357356</v>
      </c>
      <c r="E112" s="137">
        <f t="shared" si="24"/>
        <v>14619.296213020949</v>
      </c>
      <c r="F112" s="137">
        <f t="shared" si="15"/>
        <v>37987.068095378301</v>
      </c>
      <c r="G112" s="136">
        <f t="shared" si="16"/>
        <v>4820092.1277229786</v>
      </c>
      <c r="L112" s="207">
        <f t="shared" si="25"/>
        <v>49004</v>
      </c>
      <c r="M112" s="146">
        <v>99</v>
      </c>
      <c r="N112" s="156">
        <f t="shared" si="13"/>
        <v>536905.34568924538</v>
      </c>
      <c r="O112" s="208">
        <f t="shared" si="17"/>
        <v>2595.0425041646854</v>
      </c>
      <c r="P112" s="208">
        <f t="shared" si="18"/>
        <v>3137.6494412846287</v>
      </c>
      <c r="Q112" s="208">
        <f t="shared" si="19"/>
        <v>5732.6919454493145</v>
      </c>
      <c r="R112" s="156">
        <f t="shared" si="14"/>
        <v>533767.69624796079</v>
      </c>
      <c r="Z112" s="209"/>
      <c r="AA112" s="148"/>
      <c r="AB112" s="159"/>
      <c r="AC112" s="210"/>
      <c r="AD112" s="211"/>
      <c r="AE112" s="211"/>
      <c r="AF112" s="211"/>
    </row>
    <row r="113" spans="1:32" x14ac:dyDescent="0.25">
      <c r="A113" s="134">
        <f t="shared" si="20"/>
        <v>49035</v>
      </c>
      <c r="B113" s="135">
        <f t="shared" si="21"/>
        <v>100</v>
      </c>
      <c r="C113" s="136">
        <f t="shared" si="22"/>
        <v>4820092.1277229786</v>
      </c>
      <c r="D113" s="137">
        <f t="shared" si="23"/>
        <v>23297.111950661092</v>
      </c>
      <c r="E113" s="137">
        <f t="shared" si="24"/>
        <v>14689.956144717216</v>
      </c>
      <c r="F113" s="137">
        <f t="shared" si="15"/>
        <v>37987.068095378308</v>
      </c>
      <c r="G113" s="136">
        <f t="shared" si="16"/>
        <v>4805402.1715782611</v>
      </c>
      <c r="L113" s="207">
        <f t="shared" si="25"/>
        <v>49035</v>
      </c>
      <c r="M113" s="146">
        <v>100</v>
      </c>
      <c r="N113" s="156">
        <f t="shared" si="13"/>
        <v>533767.69624796079</v>
      </c>
      <c r="O113" s="208">
        <f t="shared" si="17"/>
        <v>2579.8771985318094</v>
      </c>
      <c r="P113" s="208">
        <f t="shared" si="18"/>
        <v>3152.8147469175042</v>
      </c>
      <c r="Q113" s="208">
        <f t="shared" si="19"/>
        <v>5732.6919454493136</v>
      </c>
      <c r="R113" s="156">
        <f t="shared" si="14"/>
        <v>530614.88150104333</v>
      </c>
      <c r="Z113" s="209"/>
      <c r="AA113" s="148"/>
      <c r="AB113" s="159"/>
      <c r="AC113" s="210"/>
      <c r="AD113" s="211"/>
      <c r="AE113" s="211"/>
      <c r="AF113" s="211"/>
    </row>
    <row r="114" spans="1:32" x14ac:dyDescent="0.25">
      <c r="A114" s="134">
        <f t="shared" si="20"/>
        <v>49065</v>
      </c>
      <c r="B114" s="135">
        <f t="shared" si="21"/>
        <v>101</v>
      </c>
      <c r="C114" s="136">
        <f t="shared" si="22"/>
        <v>4805402.1715782611</v>
      </c>
      <c r="D114" s="137">
        <f t="shared" si="23"/>
        <v>23226.110495961624</v>
      </c>
      <c r="E114" s="137">
        <f t="shared" si="24"/>
        <v>14760.957599416684</v>
      </c>
      <c r="F114" s="137">
        <f t="shared" si="15"/>
        <v>37987.068095378308</v>
      </c>
      <c r="G114" s="136">
        <f t="shared" si="16"/>
        <v>4790641.2139788447</v>
      </c>
      <c r="L114" s="207">
        <f t="shared" si="25"/>
        <v>49065</v>
      </c>
      <c r="M114" s="146">
        <v>101</v>
      </c>
      <c r="N114" s="156">
        <f t="shared" si="13"/>
        <v>530614.88150104333</v>
      </c>
      <c r="O114" s="208">
        <f t="shared" si="17"/>
        <v>2564.6385939217084</v>
      </c>
      <c r="P114" s="208">
        <f t="shared" si="18"/>
        <v>3168.0533515276056</v>
      </c>
      <c r="Q114" s="208">
        <f t="shared" si="19"/>
        <v>5732.6919454493145</v>
      </c>
      <c r="R114" s="156">
        <f t="shared" si="14"/>
        <v>527446.82814951567</v>
      </c>
      <c r="Z114" s="209"/>
      <c r="AA114" s="148"/>
      <c r="AB114" s="159"/>
      <c r="AC114" s="210"/>
      <c r="AD114" s="211"/>
      <c r="AE114" s="211"/>
      <c r="AF114" s="211"/>
    </row>
    <row r="115" spans="1:32" x14ac:dyDescent="0.25">
      <c r="A115" s="134">
        <f t="shared" si="20"/>
        <v>49096</v>
      </c>
      <c r="B115" s="135">
        <f t="shared" si="21"/>
        <v>102</v>
      </c>
      <c r="C115" s="136">
        <f t="shared" si="22"/>
        <v>4790641.2139788447</v>
      </c>
      <c r="D115" s="137">
        <f t="shared" si="23"/>
        <v>23154.765867564445</v>
      </c>
      <c r="E115" s="137">
        <f t="shared" si="24"/>
        <v>14832.302227813863</v>
      </c>
      <c r="F115" s="137">
        <f t="shared" si="15"/>
        <v>37987.068095378308</v>
      </c>
      <c r="G115" s="136">
        <f t="shared" si="16"/>
        <v>4775808.9117510309</v>
      </c>
      <c r="L115" s="207">
        <f t="shared" si="25"/>
        <v>49096</v>
      </c>
      <c r="M115" s="146">
        <v>102</v>
      </c>
      <c r="N115" s="156">
        <f t="shared" si="13"/>
        <v>527446.82814951567</v>
      </c>
      <c r="O115" s="208">
        <f t="shared" si="17"/>
        <v>2549.3263360559918</v>
      </c>
      <c r="P115" s="208">
        <f t="shared" si="18"/>
        <v>3183.3656093933223</v>
      </c>
      <c r="Q115" s="208">
        <f t="shared" si="19"/>
        <v>5732.6919454493145</v>
      </c>
      <c r="R115" s="156">
        <f t="shared" si="14"/>
        <v>524263.46254012233</v>
      </c>
      <c r="Z115" s="209"/>
      <c r="AA115" s="148"/>
      <c r="AB115" s="159"/>
      <c r="AC115" s="210"/>
      <c r="AD115" s="211"/>
      <c r="AE115" s="211"/>
      <c r="AF115" s="211"/>
    </row>
    <row r="116" spans="1:32" x14ac:dyDescent="0.25">
      <c r="A116" s="134">
        <f t="shared" si="20"/>
        <v>49126</v>
      </c>
      <c r="B116" s="135">
        <f t="shared" si="21"/>
        <v>103</v>
      </c>
      <c r="C116" s="136">
        <f t="shared" si="22"/>
        <v>4775808.9117510309</v>
      </c>
      <c r="D116" s="137">
        <f t="shared" si="23"/>
        <v>23083.076406796674</v>
      </c>
      <c r="E116" s="137">
        <f t="shared" si="24"/>
        <v>14903.991688581631</v>
      </c>
      <c r="F116" s="137">
        <f t="shared" si="15"/>
        <v>37987.068095378301</v>
      </c>
      <c r="G116" s="136">
        <f t="shared" si="16"/>
        <v>4760904.9200624498</v>
      </c>
      <c r="L116" s="207">
        <f t="shared" si="25"/>
        <v>49126</v>
      </c>
      <c r="M116" s="146">
        <v>103</v>
      </c>
      <c r="N116" s="156">
        <f t="shared" si="13"/>
        <v>524263.46254012233</v>
      </c>
      <c r="O116" s="208">
        <f t="shared" si="17"/>
        <v>2533.940068943924</v>
      </c>
      <c r="P116" s="208">
        <f t="shared" si="18"/>
        <v>3198.7518765053901</v>
      </c>
      <c r="Q116" s="208">
        <f t="shared" si="19"/>
        <v>5732.6919454493145</v>
      </c>
      <c r="R116" s="156">
        <f t="shared" si="14"/>
        <v>521064.71066361695</v>
      </c>
      <c r="Z116" s="209"/>
      <c r="AA116" s="148"/>
      <c r="AB116" s="159"/>
      <c r="AC116" s="210"/>
      <c r="AD116" s="211"/>
      <c r="AE116" s="211"/>
      <c r="AF116" s="211"/>
    </row>
    <row r="117" spans="1:32" x14ac:dyDescent="0.25">
      <c r="A117" s="134">
        <f t="shared" si="20"/>
        <v>49157</v>
      </c>
      <c r="B117" s="135">
        <f t="shared" si="21"/>
        <v>104</v>
      </c>
      <c r="C117" s="136">
        <f t="shared" si="22"/>
        <v>4760904.9200624498</v>
      </c>
      <c r="D117" s="137">
        <f t="shared" si="23"/>
        <v>23011.040446968531</v>
      </c>
      <c r="E117" s="137">
        <f t="shared" si="24"/>
        <v>14976.027648409774</v>
      </c>
      <c r="F117" s="137">
        <f t="shared" si="15"/>
        <v>37987.068095378301</v>
      </c>
      <c r="G117" s="136">
        <f t="shared" si="16"/>
        <v>4745928.8924140399</v>
      </c>
      <c r="L117" s="207">
        <f t="shared" si="25"/>
        <v>49157</v>
      </c>
      <c r="M117" s="146">
        <v>104</v>
      </c>
      <c r="N117" s="156">
        <f t="shared" si="13"/>
        <v>521064.71066361695</v>
      </c>
      <c r="O117" s="208">
        <f t="shared" si="17"/>
        <v>2518.479434874148</v>
      </c>
      <c r="P117" s="208">
        <f t="shared" si="18"/>
        <v>3214.2125105751661</v>
      </c>
      <c r="Q117" s="208">
        <f t="shared" si="19"/>
        <v>5732.6919454493145</v>
      </c>
      <c r="R117" s="156">
        <f t="shared" si="14"/>
        <v>517850.49815304176</v>
      </c>
      <c r="Z117" s="209"/>
      <c r="AA117" s="148"/>
      <c r="AB117" s="159"/>
      <c r="AC117" s="210"/>
      <c r="AD117" s="211"/>
      <c r="AE117" s="211"/>
      <c r="AF117" s="211"/>
    </row>
    <row r="118" spans="1:32" x14ac:dyDescent="0.25">
      <c r="A118" s="134">
        <f t="shared" si="20"/>
        <v>49188</v>
      </c>
      <c r="B118" s="135">
        <f t="shared" si="21"/>
        <v>105</v>
      </c>
      <c r="C118" s="136">
        <f t="shared" si="22"/>
        <v>4745928.8924140399</v>
      </c>
      <c r="D118" s="137">
        <f t="shared" si="23"/>
        <v>22938.656313334552</v>
      </c>
      <c r="E118" s="137">
        <f t="shared" si="24"/>
        <v>15048.411782043757</v>
      </c>
      <c r="F118" s="137">
        <f t="shared" si="15"/>
        <v>37987.068095378308</v>
      </c>
      <c r="G118" s="136">
        <f t="shared" si="16"/>
        <v>4730880.4806319959</v>
      </c>
      <c r="L118" s="207">
        <f t="shared" si="25"/>
        <v>49188</v>
      </c>
      <c r="M118" s="146">
        <v>105</v>
      </c>
      <c r="N118" s="156">
        <f t="shared" si="13"/>
        <v>517850.49815304176</v>
      </c>
      <c r="O118" s="208">
        <f t="shared" si="17"/>
        <v>2502.9440744063677</v>
      </c>
      <c r="P118" s="208">
        <f t="shared" si="18"/>
        <v>3229.7478710429464</v>
      </c>
      <c r="Q118" s="208">
        <f t="shared" si="19"/>
        <v>5732.6919454493145</v>
      </c>
      <c r="R118" s="156">
        <f t="shared" si="14"/>
        <v>514620.75028199883</v>
      </c>
      <c r="Z118" s="209"/>
      <c r="AA118" s="148"/>
      <c r="AB118" s="159"/>
      <c r="AC118" s="210"/>
      <c r="AD118" s="211"/>
      <c r="AE118" s="211"/>
      <c r="AF118" s="211"/>
    </row>
    <row r="119" spans="1:32" x14ac:dyDescent="0.25">
      <c r="A119" s="134">
        <f t="shared" si="20"/>
        <v>49218</v>
      </c>
      <c r="B119" s="135">
        <f t="shared" si="21"/>
        <v>106</v>
      </c>
      <c r="C119" s="136">
        <f t="shared" si="22"/>
        <v>4730880.4806319959</v>
      </c>
      <c r="D119" s="137">
        <f t="shared" si="23"/>
        <v>22865.922323054674</v>
      </c>
      <c r="E119" s="137">
        <f t="shared" si="24"/>
        <v>15121.145772323634</v>
      </c>
      <c r="F119" s="137">
        <f t="shared" si="15"/>
        <v>37987.068095378308</v>
      </c>
      <c r="G119" s="136">
        <f t="shared" si="16"/>
        <v>4715759.334859672</v>
      </c>
      <c r="L119" s="207">
        <f t="shared" si="25"/>
        <v>49218</v>
      </c>
      <c r="M119" s="146">
        <v>106</v>
      </c>
      <c r="N119" s="156">
        <f t="shared" si="13"/>
        <v>514620.75028199883</v>
      </c>
      <c r="O119" s="208">
        <f t="shared" si="17"/>
        <v>2487.333626362994</v>
      </c>
      <c r="P119" s="208">
        <f t="shared" si="18"/>
        <v>3245.3583190863205</v>
      </c>
      <c r="Q119" s="208">
        <f t="shared" si="19"/>
        <v>5732.6919454493145</v>
      </c>
      <c r="R119" s="156">
        <f t="shared" si="14"/>
        <v>511375.39196291252</v>
      </c>
      <c r="Z119" s="209"/>
      <c r="AA119" s="148"/>
      <c r="AB119" s="159"/>
      <c r="AC119" s="210"/>
      <c r="AD119" s="211"/>
      <c r="AE119" s="211"/>
      <c r="AF119" s="211"/>
    </row>
    <row r="120" spans="1:32" x14ac:dyDescent="0.25">
      <c r="A120" s="134">
        <f t="shared" si="20"/>
        <v>49249</v>
      </c>
      <c r="B120" s="135">
        <f t="shared" si="21"/>
        <v>107</v>
      </c>
      <c r="C120" s="136">
        <f t="shared" si="22"/>
        <v>4715759.334859672</v>
      </c>
      <c r="D120" s="137">
        <f t="shared" si="23"/>
        <v>22792.836785155108</v>
      </c>
      <c r="E120" s="137">
        <f t="shared" si="24"/>
        <v>15194.2313102232</v>
      </c>
      <c r="F120" s="137">
        <f t="shared" si="15"/>
        <v>37987.068095378308</v>
      </c>
      <c r="G120" s="136">
        <f t="shared" si="16"/>
        <v>4700565.1035494488</v>
      </c>
      <c r="L120" s="207">
        <f t="shared" si="25"/>
        <v>49249</v>
      </c>
      <c r="M120" s="146">
        <v>107</v>
      </c>
      <c r="N120" s="156">
        <f t="shared" si="13"/>
        <v>511375.39196291252</v>
      </c>
      <c r="O120" s="208">
        <f t="shared" si="17"/>
        <v>2471.6477278207435</v>
      </c>
      <c r="P120" s="208">
        <f t="shared" si="18"/>
        <v>3261.0442176285715</v>
      </c>
      <c r="Q120" s="208">
        <f t="shared" si="19"/>
        <v>5732.6919454493145</v>
      </c>
      <c r="R120" s="156">
        <f t="shared" si="14"/>
        <v>508114.34774528397</v>
      </c>
      <c r="Z120" s="209"/>
      <c r="AA120" s="148"/>
      <c r="AB120" s="159"/>
      <c r="AC120" s="210"/>
      <c r="AD120" s="211"/>
      <c r="AE120" s="211"/>
      <c r="AF120" s="211"/>
    </row>
    <row r="121" spans="1:32" x14ac:dyDescent="0.25">
      <c r="A121" s="134">
        <f t="shared" si="20"/>
        <v>49279</v>
      </c>
      <c r="B121" s="135">
        <f t="shared" si="21"/>
        <v>108</v>
      </c>
      <c r="C121" s="136">
        <f t="shared" si="22"/>
        <v>4700565.1035494488</v>
      </c>
      <c r="D121" s="137">
        <f t="shared" si="23"/>
        <v>22719.398000489029</v>
      </c>
      <c r="E121" s="137">
        <f t="shared" si="24"/>
        <v>15267.670094889279</v>
      </c>
      <c r="F121" s="137">
        <f t="shared" si="15"/>
        <v>37987.068095378308</v>
      </c>
      <c r="G121" s="136">
        <f t="shared" si="16"/>
        <v>4685297.4334545592</v>
      </c>
      <c r="L121" s="207">
        <f t="shared" si="25"/>
        <v>49279</v>
      </c>
      <c r="M121" s="146">
        <v>108</v>
      </c>
      <c r="N121" s="156">
        <f t="shared" si="13"/>
        <v>508114.34774528397</v>
      </c>
      <c r="O121" s="208">
        <f t="shared" si="17"/>
        <v>2455.8860141022055</v>
      </c>
      <c r="P121" s="208">
        <f t="shared" si="18"/>
        <v>3276.805931347109</v>
      </c>
      <c r="Q121" s="208">
        <f t="shared" si="19"/>
        <v>5732.6919454493145</v>
      </c>
      <c r="R121" s="156">
        <f t="shared" si="14"/>
        <v>504837.54181393684</v>
      </c>
      <c r="Z121" s="209"/>
      <c r="AA121" s="148"/>
      <c r="AB121" s="159"/>
      <c r="AC121" s="210"/>
      <c r="AD121" s="211"/>
      <c r="AE121" s="211"/>
      <c r="AF121" s="211"/>
    </row>
    <row r="122" spans="1:32" x14ac:dyDescent="0.25">
      <c r="A122" s="134">
        <f t="shared" si="20"/>
        <v>49310</v>
      </c>
      <c r="B122" s="135">
        <f t="shared" si="21"/>
        <v>109</v>
      </c>
      <c r="C122" s="136">
        <f t="shared" si="22"/>
        <v>4685297.4334545592</v>
      </c>
      <c r="D122" s="137">
        <f t="shared" si="23"/>
        <v>22645.60426169707</v>
      </c>
      <c r="E122" s="137">
        <f t="shared" si="24"/>
        <v>15341.46383368124</v>
      </c>
      <c r="F122" s="137">
        <f t="shared" si="15"/>
        <v>37987.068095378308</v>
      </c>
      <c r="G122" s="136">
        <f t="shared" si="16"/>
        <v>4669955.9696208779</v>
      </c>
      <c r="L122" s="207">
        <f t="shared" si="25"/>
        <v>49310</v>
      </c>
      <c r="M122" s="146">
        <v>109</v>
      </c>
      <c r="N122" s="156">
        <f t="shared" si="13"/>
        <v>504837.54181393684</v>
      </c>
      <c r="O122" s="208">
        <f t="shared" si="17"/>
        <v>2440.0481187673608</v>
      </c>
      <c r="P122" s="208">
        <f t="shared" si="18"/>
        <v>3292.6438266819532</v>
      </c>
      <c r="Q122" s="208">
        <f t="shared" si="19"/>
        <v>5732.6919454493145</v>
      </c>
      <c r="R122" s="156">
        <f t="shared" si="14"/>
        <v>501544.8979872549</v>
      </c>
      <c r="Z122" s="209"/>
      <c r="AA122" s="148"/>
      <c r="AB122" s="159"/>
      <c r="AC122" s="210"/>
      <c r="AD122" s="211"/>
      <c r="AE122" s="211"/>
      <c r="AF122" s="211"/>
    </row>
    <row r="123" spans="1:32" x14ac:dyDescent="0.25">
      <c r="A123" s="134">
        <f t="shared" si="20"/>
        <v>49341</v>
      </c>
      <c r="B123" s="135">
        <f t="shared" si="21"/>
        <v>110</v>
      </c>
      <c r="C123" s="136">
        <f t="shared" si="22"/>
        <v>4669955.9696208779</v>
      </c>
      <c r="D123" s="137">
        <f t="shared" si="23"/>
        <v>22571.453853167604</v>
      </c>
      <c r="E123" s="137">
        <f t="shared" si="24"/>
        <v>15415.614242210702</v>
      </c>
      <c r="F123" s="137">
        <f t="shared" si="15"/>
        <v>37987.068095378308</v>
      </c>
      <c r="G123" s="136">
        <f t="shared" si="16"/>
        <v>4654540.3553786669</v>
      </c>
      <c r="L123" s="207">
        <f t="shared" si="25"/>
        <v>49341</v>
      </c>
      <c r="M123" s="146">
        <v>110</v>
      </c>
      <c r="N123" s="156">
        <f t="shared" si="13"/>
        <v>501544.8979872549</v>
      </c>
      <c r="O123" s="208">
        <f t="shared" si="17"/>
        <v>2424.1336736050648</v>
      </c>
      <c r="P123" s="208">
        <f t="shared" si="18"/>
        <v>3308.5582718442497</v>
      </c>
      <c r="Q123" s="208">
        <f t="shared" si="19"/>
        <v>5732.6919454493145</v>
      </c>
      <c r="R123" s="156">
        <f t="shared" si="14"/>
        <v>498236.33971541066</v>
      </c>
      <c r="Z123" s="209"/>
      <c r="AA123" s="148"/>
      <c r="AB123" s="159"/>
      <c r="AC123" s="210"/>
      <c r="AD123" s="211"/>
      <c r="AE123" s="211"/>
      <c r="AF123" s="211"/>
    </row>
    <row r="124" spans="1:32" x14ac:dyDescent="0.25">
      <c r="A124" s="134">
        <f t="shared" si="20"/>
        <v>49369</v>
      </c>
      <c r="B124" s="135">
        <f t="shared" si="21"/>
        <v>111</v>
      </c>
      <c r="C124" s="136">
        <f t="shared" si="22"/>
        <v>4654540.3553786669</v>
      </c>
      <c r="D124" s="137">
        <f t="shared" si="23"/>
        <v>22496.945050996917</v>
      </c>
      <c r="E124" s="137">
        <f t="shared" si="24"/>
        <v>15490.123044381389</v>
      </c>
      <c r="F124" s="137">
        <f t="shared" si="15"/>
        <v>37987.068095378308</v>
      </c>
      <c r="G124" s="136">
        <f t="shared" si="16"/>
        <v>4639050.232334285</v>
      </c>
      <c r="L124" s="207">
        <f t="shared" si="25"/>
        <v>49369</v>
      </c>
      <c r="M124" s="146">
        <v>111</v>
      </c>
      <c r="N124" s="156">
        <f t="shared" si="13"/>
        <v>498236.33971541066</v>
      </c>
      <c r="O124" s="208">
        <f t="shared" si="17"/>
        <v>2408.142308624484</v>
      </c>
      <c r="P124" s="208">
        <f t="shared" si="18"/>
        <v>3324.5496368248305</v>
      </c>
      <c r="Q124" s="208">
        <f t="shared" si="19"/>
        <v>5732.6919454493145</v>
      </c>
      <c r="R124" s="156">
        <f t="shared" si="14"/>
        <v>494911.79007858585</v>
      </c>
      <c r="Z124" s="209"/>
      <c r="AA124" s="148"/>
      <c r="AB124" s="159"/>
      <c r="AC124" s="210"/>
      <c r="AD124" s="211"/>
      <c r="AE124" s="211"/>
      <c r="AF124" s="211"/>
    </row>
    <row r="125" spans="1:32" x14ac:dyDescent="0.25">
      <c r="A125" s="134">
        <f t="shared" si="20"/>
        <v>49400</v>
      </c>
      <c r="B125" s="135">
        <f t="shared" si="21"/>
        <v>112</v>
      </c>
      <c r="C125" s="136">
        <f t="shared" si="22"/>
        <v>4639050.232334285</v>
      </c>
      <c r="D125" s="137">
        <f t="shared" si="23"/>
        <v>22422.076122949078</v>
      </c>
      <c r="E125" s="137">
        <f t="shared" si="24"/>
        <v>15564.99197242923</v>
      </c>
      <c r="F125" s="137">
        <f t="shared" si="15"/>
        <v>37987.068095378308</v>
      </c>
      <c r="G125" s="136">
        <f t="shared" si="16"/>
        <v>4623485.2403618554</v>
      </c>
      <c r="L125" s="207">
        <f t="shared" si="25"/>
        <v>49400</v>
      </c>
      <c r="M125" s="146">
        <v>112</v>
      </c>
      <c r="N125" s="156">
        <f t="shared" si="13"/>
        <v>494911.79007858585</v>
      </c>
      <c r="O125" s="208">
        <f t="shared" si="17"/>
        <v>2392.0736520464975</v>
      </c>
      <c r="P125" s="208">
        <f t="shared" si="18"/>
        <v>3340.6182934028161</v>
      </c>
      <c r="Q125" s="208">
        <f t="shared" si="19"/>
        <v>5732.6919454493136</v>
      </c>
      <c r="R125" s="156">
        <f t="shared" si="14"/>
        <v>491571.17178518302</v>
      </c>
      <c r="Z125" s="209"/>
      <c r="AA125" s="148"/>
      <c r="AB125" s="159"/>
      <c r="AC125" s="210"/>
      <c r="AD125" s="211"/>
      <c r="AE125" s="211"/>
      <c r="AF125" s="211"/>
    </row>
    <row r="126" spans="1:32" x14ac:dyDescent="0.25">
      <c r="A126" s="134">
        <f t="shared" si="20"/>
        <v>49430</v>
      </c>
      <c r="B126" s="135">
        <f t="shared" si="21"/>
        <v>113</v>
      </c>
      <c r="C126" s="136">
        <f t="shared" si="22"/>
        <v>4623485.2403618554</v>
      </c>
      <c r="D126" s="137">
        <f t="shared" si="23"/>
        <v>22346.845328415668</v>
      </c>
      <c r="E126" s="137">
        <f t="shared" si="24"/>
        <v>15640.222766962637</v>
      </c>
      <c r="F126" s="137">
        <f t="shared" si="15"/>
        <v>37987.068095378301</v>
      </c>
      <c r="G126" s="136">
        <f t="shared" si="16"/>
        <v>4607845.0175948925</v>
      </c>
      <c r="L126" s="207">
        <f t="shared" si="25"/>
        <v>49430</v>
      </c>
      <c r="M126" s="146">
        <v>113</v>
      </c>
      <c r="N126" s="156">
        <f t="shared" si="13"/>
        <v>491571.17178518302</v>
      </c>
      <c r="O126" s="208">
        <f t="shared" si="17"/>
        <v>2375.9273302950505</v>
      </c>
      <c r="P126" s="208">
        <f t="shared" si="18"/>
        <v>3356.7646151542631</v>
      </c>
      <c r="Q126" s="208">
        <f t="shared" si="19"/>
        <v>5732.6919454493136</v>
      </c>
      <c r="R126" s="156">
        <f t="shared" si="14"/>
        <v>488214.40717002877</v>
      </c>
      <c r="Z126" s="209"/>
      <c r="AA126" s="148"/>
      <c r="AB126" s="159"/>
      <c r="AC126" s="210"/>
      <c r="AD126" s="211"/>
      <c r="AE126" s="211"/>
      <c r="AF126" s="211"/>
    </row>
    <row r="127" spans="1:32" x14ac:dyDescent="0.25">
      <c r="A127" s="134">
        <f t="shared" si="20"/>
        <v>49461</v>
      </c>
      <c r="B127" s="135">
        <f t="shared" si="21"/>
        <v>114</v>
      </c>
      <c r="C127" s="136">
        <f t="shared" si="22"/>
        <v>4607845.0175948925</v>
      </c>
      <c r="D127" s="137">
        <f t="shared" si="23"/>
        <v>22271.25091837535</v>
      </c>
      <c r="E127" s="137">
        <f t="shared" si="24"/>
        <v>15715.817177002957</v>
      </c>
      <c r="F127" s="137">
        <f t="shared" si="15"/>
        <v>37987.068095378308</v>
      </c>
      <c r="G127" s="136">
        <f t="shared" si="16"/>
        <v>4592129.2004178893</v>
      </c>
      <c r="L127" s="207">
        <f t="shared" si="25"/>
        <v>49461</v>
      </c>
      <c r="M127" s="146">
        <v>114</v>
      </c>
      <c r="N127" s="156">
        <f t="shared" si="13"/>
        <v>488214.40717002877</v>
      </c>
      <c r="O127" s="208">
        <f t="shared" si="17"/>
        <v>2359.7029679884713</v>
      </c>
      <c r="P127" s="208">
        <f t="shared" si="18"/>
        <v>3372.9889774608423</v>
      </c>
      <c r="Q127" s="208">
        <f t="shared" si="19"/>
        <v>5732.6919454493136</v>
      </c>
      <c r="R127" s="156">
        <f t="shared" si="14"/>
        <v>484841.41819256794</v>
      </c>
      <c r="Z127" s="209"/>
      <c r="AA127" s="148"/>
      <c r="AB127" s="159"/>
      <c r="AC127" s="210"/>
      <c r="AD127" s="211"/>
      <c r="AE127" s="211"/>
      <c r="AF127" s="211"/>
    </row>
    <row r="128" spans="1:32" x14ac:dyDescent="0.25">
      <c r="A128" s="134">
        <f t="shared" si="20"/>
        <v>49491</v>
      </c>
      <c r="B128" s="135">
        <f t="shared" si="21"/>
        <v>115</v>
      </c>
      <c r="C128" s="136">
        <f t="shared" si="22"/>
        <v>4592129.2004178893</v>
      </c>
      <c r="D128" s="137">
        <f t="shared" si="23"/>
        <v>22195.291135353167</v>
      </c>
      <c r="E128" s="137">
        <f t="shared" si="24"/>
        <v>15791.776960025141</v>
      </c>
      <c r="F128" s="137">
        <f t="shared" si="15"/>
        <v>37987.068095378308</v>
      </c>
      <c r="G128" s="136">
        <f t="shared" si="16"/>
        <v>4576337.4234578637</v>
      </c>
      <c r="L128" s="207">
        <f t="shared" si="25"/>
        <v>49491</v>
      </c>
      <c r="M128" s="146">
        <v>115</v>
      </c>
      <c r="N128" s="156">
        <f t="shared" si="13"/>
        <v>484841.41819256794</v>
      </c>
      <c r="O128" s="208">
        <f t="shared" si="17"/>
        <v>2343.4001879307439</v>
      </c>
      <c r="P128" s="208">
        <f t="shared" si="18"/>
        <v>3389.2917575185702</v>
      </c>
      <c r="Q128" s="208">
        <f t="shared" si="19"/>
        <v>5732.6919454493145</v>
      </c>
      <c r="R128" s="156">
        <f t="shared" si="14"/>
        <v>481452.1264350494</v>
      </c>
      <c r="Z128" s="209"/>
      <c r="AA128" s="148"/>
      <c r="AB128" s="159"/>
      <c r="AC128" s="210"/>
      <c r="AD128" s="211"/>
      <c r="AE128" s="211"/>
      <c r="AF128" s="211"/>
    </row>
    <row r="129" spans="1:32" x14ac:dyDescent="0.25">
      <c r="A129" s="134">
        <f t="shared" si="20"/>
        <v>49522</v>
      </c>
      <c r="B129" s="135">
        <f t="shared" si="21"/>
        <v>116</v>
      </c>
      <c r="C129" s="136">
        <f t="shared" si="22"/>
        <v>4576337.4234578637</v>
      </c>
      <c r="D129" s="137">
        <f t="shared" si="23"/>
        <v>22118.964213379717</v>
      </c>
      <c r="E129" s="137">
        <f t="shared" si="24"/>
        <v>15868.103881998593</v>
      </c>
      <c r="F129" s="137">
        <f t="shared" si="15"/>
        <v>37987.068095378308</v>
      </c>
      <c r="G129" s="136">
        <f t="shared" si="16"/>
        <v>4560469.3195758648</v>
      </c>
      <c r="L129" s="207">
        <f t="shared" si="25"/>
        <v>49522</v>
      </c>
      <c r="M129" s="146">
        <v>116</v>
      </c>
      <c r="N129" s="156">
        <f t="shared" si="13"/>
        <v>481452.1264350494</v>
      </c>
      <c r="O129" s="208">
        <f t="shared" si="17"/>
        <v>2327.0186111027374</v>
      </c>
      <c r="P129" s="208">
        <f t="shared" si="18"/>
        <v>3405.6733343465767</v>
      </c>
      <c r="Q129" s="208">
        <f t="shared" si="19"/>
        <v>5732.6919454493145</v>
      </c>
      <c r="R129" s="156">
        <f t="shared" si="14"/>
        <v>478046.45310070284</v>
      </c>
      <c r="Z129" s="209"/>
      <c r="AA129" s="148"/>
      <c r="AB129" s="159"/>
      <c r="AC129" s="210"/>
      <c r="AD129" s="211"/>
      <c r="AE129" s="211"/>
      <c r="AF129" s="211"/>
    </row>
    <row r="130" spans="1:32" x14ac:dyDescent="0.25">
      <c r="A130" s="134">
        <f t="shared" si="20"/>
        <v>49553</v>
      </c>
      <c r="B130" s="135">
        <f t="shared" si="21"/>
        <v>117</v>
      </c>
      <c r="C130" s="136">
        <f t="shared" si="22"/>
        <v>4560469.3195758648</v>
      </c>
      <c r="D130" s="137">
        <f t="shared" si="23"/>
        <v>22042.268377950055</v>
      </c>
      <c r="E130" s="137">
        <f t="shared" si="24"/>
        <v>15944.799717428254</v>
      </c>
      <c r="F130" s="137">
        <f t="shared" si="15"/>
        <v>37987.068095378308</v>
      </c>
      <c r="G130" s="136">
        <f t="shared" si="16"/>
        <v>4544524.5198584367</v>
      </c>
      <c r="L130" s="207">
        <f t="shared" si="25"/>
        <v>49553</v>
      </c>
      <c r="M130" s="146">
        <v>117</v>
      </c>
      <c r="N130" s="156">
        <f t="shared" si="13"/>
        <v>478046.45310070284</v>
      </c>
      <c r="O130" s="208">
        <f t="shared" si="17"/>
        <v>2310.5578566533959</v>
      </c>
      <c r="P130" s="208">
        <f t="shared" si="18"/>
        <v>3422.1340887959186</v>
      </c>
      <c r="Q130" s="208">
        <f t="shared" si="19"/>
        <v>5732.6919454493145</v>
      </c>
      <c r="R130" s="156">
        <f t="shared" si="14"/>
        <v>474624.31901190692</v>
      </c>
      <c r="Z130" s="209"/>
      <c r="AA130" s="148"/>
      <c r="AB130" s="159"/>
      <c r="AC130" s="210"/>
      <c r="AD130" s="211"/>
      <c r="AE130" s="211"/>
      <c r="AF130" s="211"/>
    </row>
    <row r="131" spans="1:32" x14ac:dyDescent="0.25">
      <c r="A131" s="134">
        <f t="shared" si="20"/>
        <v>49583</v>
      </c>
      <c r="B131" s="135">
        <f t="shared" si="21"/>
        <v>118</v>
      </c>
      <c r="C131" s="136">
        <f t="shared" si="22"/>
        <v>4544524.5198584367</v>
      </c>
      <c r="D131" s="137">
        <f t="shared" si="23"/>
        <v>21965.201845982487</v>
      </c>
      <c r="E131" s="137">
        <f t="shared" si="24"/>
        <v>16021.866249395822</v>
      </c>
      <c r="F131" s="137">
        <f t="shared" si="15"/>
        <v>37987.068095378308</v>
      </c>
      <c r="G131" s="136">
        <f t="shared" si="16"/>
        <v>4528502.6536090411</v>
      </c>
      <c r="L131" s="207">
        <f t="shared" si="25"/>
        <v>49583</v>
      </c>
      <c r="M131" s="146">
        <v>118</v>
      </c>
      <c r="N131" s="156">
        <f t="shared" si="13"/>
        <v>474624.31901190692</v>
      </c>
      <c r="O131" s="208">
        <f t="shared" si="17"/>
        <v>2294.0175418908825</v>
      </c>
      <c r="P131" s="208">
        <f t="shared" si="18"/>
        <v>3438.6744035584315</v>
      </c>
      <c r="Q131" s="208">
        <f t="shared" si="19"/>
        <v>5732.6919454493145</v>
      </c>
      <c r="R131" s="156">
        <f t="shared" si="14"/>
        <v>471185.64460834849</v>
      </c>
      <c r="Z131" s="209"/>
      <c r="AA131" s="148"/>
      <c r="AB131" s="159"/>
      <c r="AC131" s="210"/>
      <c r="AD131" s="211"/>
      <c r="AE131" s="211"/>
      <c r="AF131" s="211"/>
    </row>
    <row r="132" spans="1:32" x14ac:dyDescent="0.25">
      <c r="A132" s="134">
        <f t="shared" si="20"/>
        <v>49614</v>
      </c>
      <c r="B132" s="135">
        <f t="shared" si="21"/>
        <v>119</v>
      </c>
      <c r="C132" s="136">
        <f t="shared" si="22"/>
        <v>4528502.6536090411</v>
      </c>
      <c r="D132" s="137">
        <f t="shared" si="23"/>
        <v>21887.76282577707</v>
      </c>
      <c r="E132" s="137">
        <f t="shared" si="24"/>
        <v>16099.305269601236</v>
      </c>
      <c r="F132" s="137">
        <f t="shared" si="15"/>
        <v>37987.068095378308</v>
      </c>
      <c r="G132" s="136">
        <f t="shared" si="16"/>
        <v>4512403.3483394403</v>
      </c>
      <c r="L132" s="207">
        <f t="shared" si="25"/>
        <v>49614</v>
      </c>
      <c r="M132" s="146">
        <v>119</v>
      </c>
      <c r="N132" s="156">
        <f t="shared" si="13"/>
        <v>471185.64460834849</v>
      </c>
      <c r="O132" s="208">
        <f t="shared" si="17"/>
        <v>2277.3972822736832</v>
      </c>
      <c r="P132" s="208">
        <f t="shared" si="18"/>
        <v>3455.2946631756308</v>
      </c>
      <c r="Q132" s="208">
        <f t="shared" si="19"/>
        <v>5732.6919454493145</v>
      </c>
      <c r="R132" s="156">
        <f t="shared" si="14"/>
        <v>467730.34994517284</v>
      </c>
      <c r="Z132" s="209"/>
      <c r="AA132" s="148"/>
      <c r="AB132" s="159"/>
      <c r="AC132" s="210"/>
      <c r="AD132" s="211"/>
      <c r="AE132" s="211"/>
      <c r="AF132" s="211"/>
    </row>
    <row r="133" spans="1:32" x14ac:dyDescent="0.25">
      <c r="A133" s="134">
        <f t="shared" si="20"/>
        <v>49644</v>
      </c>
      <c r="B133" s="135">
        <f t="shared" si="21"/>
        <v>120</v>
      </c>
      <c r="C133" s="136">
        <f t="shared" si="22"/>
        <v>4512403.3483394403</v>
      </c>
      <c r="D133" s="137">
        <f t="shared" si="23"/>
        <v>21809.949516974</v>
      </c>
      <c r="E133" s="137">
        <f t="shared" si="24"/>
        <v>16177.118578404308</v>
      </c>
      <c r="F133" s="137">
        <f t="shared" si="15"/>
        <v>37987.068095378308</v>
      </c>
      <c r="G133" s="136">
        <f t="shared" si="16"/>
        <v>4496226.2297610361</v>
      </c>
      <c r="L133" s="207">
        <f t="shared" si="25"/>
        <v>49644</v>
      </c>
      <c r="M133" s="146">
        <v>120</v>
      </c>
      <c r="N133" s="156">
        <f t="shared" si="13"/>
        <v>467730.34994517284</v>
      </c>
      <c r="O133" s="208">
        <f t="shared" si="17"/>
        <v>2260.6966914016675</v>
      </c>
      <c r="P133" s="208">
        <f t="shared" si="18"/>
        <v>3471.9952540476461</v>
      </c>
      <c r="Q133" s="208">
        <f t="shared" si="19"/>
        <v>5732.6919454493136</v>
      </c>
      <c r="R133" s="156">
        <f t="shared" si="14"/>
        <v>464258.35469112522</v>
      </c>
      <c r="Z133" s="209"/>
      <c r="AA133" s="148"/>
      <c r="AB133" s="159"/>
      <c r="AC133" s="210"/>
      <c r="AD133" s="211"/>
      <c r="AE133" s="211"/>
      <c r="AF133" s="211"/>
    </row>
    <row r="134" spans="1:32" x14ac:dyDescent="0.25">
      <c r="A134" s="134">
        <f t="shared" si="20"/>
        <v>49675</v>
      </c>
      <c r="B134" s="135">
        <f t="shared" si="21"/>
        <v>121</v>
      </c>
      <c r="C134" s="136">
        <f t="shared" si="22"/>
        <v>4496226.2297610361</v>
      </c>
      <c r="D134" s="137">
        <f t="shared" si="23"/>
        <v>21731.76011051171</v>
      </c>
      <c r="E134" s="137">
        <f t="shared" si="24"/>
        <v>16255.307984866598</v>
      </c>
      <c r="F134" s="137">
        <f t="shared" si="15"/>
        <v>37987.068095378308</v>
      </c>
      <c r="G134" s="136">
        <f t="shared" si="16"/>
        <v>4479970.9217761699</v>
      </c>
      <c r="L134" s="207">
        <f t="shared" si="25"/>
        <v>49675</v>
      </c>
      <c r="M134" s="146">
        <v>121</v>
      </c>
      <c r="N134" s="156">
        <f t="shared" si="13"/>
        <v>464258.35469112522</v>
      </c>
      <c r="O134" s="208">
        <f t="shared" si="17"/>
        <v>2243.9153810071039</v>
      </c>
      <c r="P134" s="208">
        <f t="shared" si="18"/>
        <v>3488.7765644422102</v>
      </c>
      <c r="Q134" s="208">
        <f t="shared" si="19"/>
        <v>5732.6919454493145</v>
      </c>
      <c r="R134" s="156">
        <f t="shared" si="14"/>
        <v>460769.57812668302</v>
      </c>
    </row>
    <row r="135" spans="1:32" x14ac:dyDescent="0.25">
      <c r="A135" s="134">
        <f t="shared" si="20"/>
        <v>49706</v>
      </c>
      <c r="B135" s="135">
        <f t="shared" si="21"/>
        <v>122</v>
      </c>
      <c r="C135" s="136">
        <f t="shared" si="22"/>
        <v>4479970.9217761699</v>
      </c>
      <c r="D135" s="137">
        <f t="shared" si="23"/>
        <v>21653.19278858486</v>
      </c>
      <c r="E135" s="137">
        <f t="shared" si="24"/>
        <v>16333.87530679345</v>
      </c>
      <c r="F135" s="137">
        <f t="shared" si="15"/>
        <v>37987.068095378308</v>
      </c>
      <c r="G135" s="136">
        <f t="shared" si="16"/>
        <v>4463637.0464693764</v>
      </c>
      <c r="L135" s="207">
        <f t="shared" si="25"/>
        <v>49706</v>
      </c>
      <c r="M135" s="146">
        <v>122</v>
      </c>
      <c r="N135" s="156">
        <f t="shared" si="13"/>
        <v>460769.57812668302</v>
      </c>
      <c r="O135" s="208">
        <f t="shared" si="17"/>
        <v>2227.0529609456335</v>
      </c>
      <c r="P135" s="208">
        <f t="shared" si="18"/>
        <v>3505.6389845036806</v>
      </c>
      <c r="Q135" s="208">
        <f t="shared" si="19"/>
        <v>5732.6919454493145</v>
      </c>
      <c r="R135" s="156">
        <f t="shared" si="14"/>
        <v>457263.93914217933</v>
      </c>
    </row>
    <row r="136" spans="1:32" x14ac:dyDescent="0.25">
      <c r="A136" s="134">
        <f t="shared" si="20"/>
        <v>49735</v>
      </c>
      <c r="B136" s="135">
        <f t="shared" si="21"/>
        <v>123</v>
      </c>
      <c r="C136" s="136">
        <f t="shared" si="22"/>
        <v>4463637.0464693764</v>
      </c>
      <c r="D136" s="137">
        <f t="shared" si="23"/>
        <v>21574.24572460202</v>
      </c>
      <c r="E136" s="137">
        <f t="shared" si="24"/>
        <v>16412.822370776285</v>
      </c>
      <c r="F136" s="137">
        <f t="shared" si="15"/>
        <v>37987.068095378301</v>
      </c>
      <c r="G136" s="136">
        <f t="shared" si="16"/>
        <v>4447224.2240986004</v>
      </c>
      <c r="L136" s="207">
        <f t="shared" si="25"/>
        <v>49735</v>
      </c>
      <c r="M136" s="146">
        <v>123</v>
      </c>
      <c r="N136" s="156">
        <f t="shared" si="13"/>
        <v>457263.93914217933</v>
      </c>
      <c r="O136" s="208">
        <f t="shared" si="17"/>
        <v>2210.109039187199</v>
      </c>
      <c r="P136" s="208">
        <f t="shared" si="18"/>
        <v>3522.5829062621156</v>
      </c>
      <c r="Q136" s="208">
        <f t="shared" si="19"/>
        <v>5732.6919454493145</v>
      </c>
      <c r="R136" s="156">
        <f t="shared" si="14"/>
        <v>453741.35623591719</v>
      </c>
    </row>
    <row r="137" spans="1:32" x14ac:dyDescent="0.25">
      <c r="A137" s="134">
        <f t="shared" si="20"/>
        <v>49766</v>
      </c>
      <c r="B137" s="135">
        <f t="shared" si="21"/>
        <v>124</v>
      </c>
      <c r="C137" s="136">
        <f t="shared" si="22"/>
        <v>4447224.2240986004</v>
      </c>
      <c r="D137" s="137">
        <f t="shared" si="23"/>
        <v>21494.917083143271</v>
      </c>
      <c r="E137" s="137">
        <f t="shared" si="24"/>
        <v>16492.151012235037</v>
      </c>
      <c r="F137" s="137">
        <f t="shared" si="15"/>
        <v>37987.068095378308</v>
      </c>
      <c r="G137" s="136">
        <f t="shared" si="16"/>
        <v>4430732.0730863651</v>
      </c>
      <c r="L137" s="207">
        <f t="shared" si="25"/>
        <v>49766</v>
      </c>
      <c r="M137" s="146">
        <v>124</v>
      </c>
      <c r="N137" s="156">
        <f t="shared" si="13"/>
        <v>453741.35623591719</v>
      </c>
      <c r="O137" s="208">
        <f t="shared" si="17"/>
        <v>2193.0832218069322</v>
      </c>
      <c r="P137" s="208">
        <f t="shared" si="18"/>
        <v>3539.6087236423818</v>
      </c>
      <c r="Q137" s="208">
        <f t="shared" si="19"/>
        <v>5732.6919454493145</v>
      </c>
      <c r="R137" s="156">
        <f t="shared" si="14"/>
        <v>450201.74751227483</v>
      </c>
    </row>
    <row r="138" spans="1:32" x14ac:dyDescent="0.25">
      <c r="A138" s="134">
        <f t="shared" si="20"/>
        <v>49796</v>
      </c>
      <c r="B138" s="135">
        <f t="shared" si="21"/>
        <v>125</v>
      </c>
      <c r="C138" s="136">
        <f t="shared" si="22"/>
        <v>4430732.0730863651</v>
      </c>
      <c r="D138" s="137">
        <f t="shared" si="23"/>
        <v>21415.205019917463</v>
      </c>
      <c r="E138" s="137">
        <f t="shared" si="24"/>
        <v>16571.863075460838</v>
      </c>
      <c r="F138" s="137">
        <f t="shared" si="15"/>
        <v>37987.068095378301</v>
      </c>
      <c r="G138" s="136">
        <f t="shared" si="16"/>
        <v>4414160.2100109039</v>
      </c>
      <c r="L138" s="207">
        <f t="shared" si="25"/>
        <v>49796</v>
      </c>
      <c r="M138" s="146">
        <v>125</v>
      </c>
      <c r="N138" s="156">
        <f t="shared" ref="N138:N201" si="26">R137</f>
        <v>450201.74751227483</v>
      </c>
      <c r="O138" s="208">
        <f t="shared" si="17"/>
        <v>2175.9751129759939</v>
      </c>
      <c r="P138" s="208">
        <f t="shared" si="18"/>
        <v>3556.7168324733198</v>
      </c>
      <c r="Q138" s="208">
        <f t="shared" si="19"/>
        <v>5732.6919454493136</v>
      </c>
      <c r="R138" s="156">
        <f t="shared" ref="R138:R201" si="27">N138-P138</f>
        <v>446645.03067980154</v>
      </c>
    </row>
    <row r="139" spans="1:32" x14ac:dyDescent="0.25">
      <c r="A139" s="134">
        <f t="shared" si="20"/>
        <v>49827</v>
      </c>
      <c r="B139" s="135">
        <f t="shared" si="21"/>
        <v>126</v>
      </c>
      <c r="C139" s="136">
        <f t="shared" si="22"/>
        <v>4414160.2100109039</v>
      </c>
      <c r="D139" s="137">
        <f t="shared" si="23"/>
        <v>21335.107681719404</v>
      </c>
      <c r="E139" s="137">
        <f t="shared" si="24"/>
        <v>16651.960413658901</v>
      </c>
      <c r="F139" s="137">
        <f t="shared" si="15"/>
        <v>37987.068095378301</v>
      </c>
      <c r="G139" s="136">
        <f t="shared" si="16"/>
        <v>4397508.2495972449</v>
      </c>
      <c r="L139" s="207">
        <f t="shared" si="25"/>
        <v>49827</v>
      </c>
      <c r="M139" s="146">
        <v>126</v>
      </c>
      <c r="N139" s="156">
        <f t="shared" si="26"/>
        <v>446645.03067980154</v>
      </c>
      <c r="O139" s="208">
        <f t="shared" si="17"/>
        <v>2158.7843149523728</v>
      </c>
      <c r="P139" s="208">
        <f t="shared" si="18"/>
        <v>3573.9076304969412</v>
      </c>
      <c r="Q139" s="208">
        <f t="shared" si="19"/>
        <v>5732.6919454493145</v>
      </c>
      <c r="R139" s="156">
        <f t="shared" si="27"/>
        <v>443071.12304930459</v>
      </c>
    </row>
    <row r="140" spans="1:32" x14ac:dyDescent="0.25">
      <c r="A140" s="134">
        <f t="shared" si="20"/>
        <v>49857</v>
      </c>
      <c r="B140" s="135">
        <f t="shared" si="21"/>
        <v>127</v>
      </c>
      <c r="C140" s="136">
        <f t="shared" si="22"/>
        <v>4397508.2495972449</v>
      </c>
      <c r="D140" s="137">
        <f t="shared" si="23"/>
        <v>21254.623206386721</v>
      </c>
      <c r="E140" s="137">
        <f t="shared" si="24"/>
        <v>16732.444888991588</v>
      </c>
      <c r="F140" s="137">
        <f t="shared" si="15"/>
        <v>37987.068095378308</v>
      </c>
      <c r="G140" s="136">
        <f t="shared" si="16"/>
        <v>4380775.8047082536</v>
      </c>
      <c r="L140" s="207">
        <f t="shared" si="25"/>
        <v>49857</v>
      </c>
      <c r="M140" s="146">
        <v>127</v>
      </c>
      <c r="N140" s="156">
        <f t="shared" si="26"/>
        <v>443071.12304930459</v>
      </c>
      <c r="O140" s="208">
        <f t="shared" si="17"/>
        <v>2141.5104280716378</v>
      </c>
      <c r="P140" s="208">
        <f t="shared" si="18"/>
        <v>3591.1815173776763</v>
      </c>
      <c r="Q140" s="208">
        <f t="shared" si="19"/>
        <v>5732.6919454493145</v>
      </c>
      <c r="R140" s="156">
        <f t="shared" si="27"/>
        <v>439479.94153192692</v>
      </c>
    </row>
    <row r="141" spans="1:32" x14ac:dyDescent="0.25">
      <c r="A141" s="134">
        <f t="shared" si="20"/>
        <v>49888</v>
      </c>
      <c r="B141" s="135">
        <f t="shared" si="21"/>
        <v>128</v>
      </c>
      <c r="C141" s="136">
        <f t="shared" si="22"/>
        <v>4380775.8047082536</v>
      </c>
      <c r="D141" s="137">
        <f t="shared" si="23"/>
        <v>21173.749722756595</v>
      </c>
      <c r="E141" s="137">
        <f t="shared" si="24"/>
        <v>16813.31837262171</v>
      </c>
      <c r="F141" s="137">
        <f t="shared" si="15"/>
        <v>37987.068095378301</v>
      </c>
      <c r="G141" s="136">
        <f t="shared" si="16"/>
        <v>4363962.4863356315</v>
      </c>
      <c r="L141" s="207">
        <f t="shared" si="25"/>
        <v>49888</v>
      </c>
      <c r="M141" s="146">
        <v>128</v>
      </c>
      <c r="N141" s="156">
        <f t="shared" si="26"/>
        <v>439479.94153192692</v>
      </c>
      <c r="O141" s="208">
        <f t="shared" si="17"/>
        <v>2124.1530507376451</v>
      </c>
      <c r="P141" s="208">
        <f t="shared" si="18"/>
        <v>3608.5388947116685</v>
      </c>
      <c r="Q141" s="208">
        <f t="shared" si="19"/>
        <v>5732.6919454493136</v>
      </c>
      <c r="R141" s="156">
        <f t="shared" si="27"/>
        <v>435871.40263721527</v>
      </c>
    </row>
    <row r="142" spans="1:32" x14ac:dyDescent="0.25">
      <c r="A142" s="134">
        <f t="shared" si="20"/>
        <v>49919</v>
      </c>
      <c r="B142" s="135">
        <f t="shared" si="21"/>
        <v>129</v>
      </c>
      <c r="C142" s="136">
        <f t="shared" si="22"/>
        <v>4363962.4863356315</v>
      </c>
      <c r="D142" s="137">
        <f t="shared" si="23"/>
        <v>21092.485350622257</v>
      </c>
      <c r="E142" s="137">
        <f t="shared" si="24"/>
        <v>16894.582744756048</v>
      </c>
      <c r="F142" s="137">
        <f t="shared" si="15"/>
        <v>37987.068095378301</v>
      </c>
      <c r="G142" s="136">
        <f t="shared" si="16"/>
        <v>4347067.9035908757</v>
      </c>
      <c r="L142" s="207">
        <f t="shared" si="25"/>
        <v>49919</v>
      </c>
      <c r="M142" s="146">
        <v>129</v>
      </c>
      <c r="N142" s="156">
        <f t="shared" si="26"/>
        <v>435871.40263721527</v>
      </c>
      <c r="O142" s="208">
        <f t="shared" si="17"/>
        <v>2106.7117794132055</v>
      </c>
      <c r="P142" s="208">
        <f t="shared" si="18"/>
        <v>3625.9801660361081</v>
      </c>
      <c r="Q142" s="208">
        <f t="shared" si="19"/>
        <v>5732.6919454493136</v>
      </c>
      <c r="R142" s="156">
        <f t="shared" si="27"/>
        <v>432245.42247117916</v>
      </c>
    </row>
    <row r="143" spans="1:32" x14ac:dyDescent="0.25">
      <c r="A143" s="134">
        <f t="shared" si="20"/>
        <v>49949</v>
      </c>
      <c r="B143" s="135">
        <f t="shared" si="21"/>
        <v>130</v>
      </c>
      <c r="C143" s="136">
        <f t="shared" si="22"/>
        <v>4347067.9035908757</v>
      </c>
      <c r="D143" s="137">
        <f t="shared" si="23"/>
        <v>21010.82820068927</v>
      </c>
      <c r="E143" s="137">
        <f t="shared" si="24"/>
        <v>16976.239894689039</v>
      </c>
      <c r="F143" s="137">
        <f t="shared" ref="F143:F206" si="28">IF(B143="","",SUM(D143:E143))</f>
        <v>37987.068095378308</v>
      </c>
      <c r="G143" s="136">
        <f t="shared" ref="G143:G206" si="29">IF(B143="","",SUM(C143)-SUM(E143))</f>
        <v>4330091.6636961866</v>
      </c>
      <c r="L143" s="207">
        <f t="shared" si="25"/>
        <v>49949</v>
      </c>
      <c r="M143" s="146">
        <v>130</v>
      </c>
      <c r="N143" s="156">
        <f t="shared" si="26"/>
        <v>432245.42247117916</v>
      </c>
      <c r="O143" s="208">
        <f t="shared" ref="O143:O206" si="30">IPMT($P$10/12,M143,$P$7,-$P$8,$P$9)</f>
        <v>2089.186208610698</v>
      </c>
      <c r="P143" s="208">
        <f t="shared" ref="P143:P206" si="31">PPMT($P$10/12,M143,$P$7,-$P$8,$P$9)</f>
        <v>3643.5057368386165</v>
      </c>
      <c r="Q143" s="208">
        <f t="shared" ref="Q143:Q206" si="32">SUM(O143:P143)</f>
        <v>5732.6919454493145</v>
      </c>
      <c r="R143" s="156">
        <f t="shared" si="27"/>
        <v>428601.91673434054</v>
      </c>
    </row>
    <row r="144" spans="1:32" x14ac:dyDescent="0.25">
      <c r="A144" s="134">
        <f t="shared" ref="A144:A207" si="33">IF(B144="","",EDATE(A143,1))</f>
        <v>49980</v>
      </c>
      <c r="B144" s="135">
        <f t="shared" ref="B144:B207" si="34">IF(B143="","",IF(SUM(B143)+1&lt;=$E$7,SUM(B143)+1,""))</f>
        <v>131</v>
      </c>
      <c r="C144" s="136">
        <f t="shared" ref="C144:C207" si="35">IF(B144="","",G143)</f>
        <v>4330091.6636961866</v>
      </c>
      <c r="D144" s="137">
        <f t="shared" ref="D144:D207" si="36">IF(B144="","",IPMT($E$10/12,B144,$E$7,-$E$8,$E$9,0))</f>
        <v>20928.776374531604</v>
      </c>
      <c r="E144" s="137">
        <f t="shared" ref="E144:E207" si="37">IF(B144="","",PPMT($E$10/12,B144,$E$7,-$E$8,$E$9,0))</f>
        <v>17058.291720846704</v>
      </c>
      <c r="F144" s="137">
        <f t="shared" si="28"/>
        <v>37987.068095378308</v>
      </c>
      <c r="G144" s="136">
        <f t="shared" si="29"/>
        <v>4313033.3719753399</v>
      </c>
      <c r="L144" s="207">
        <f t="shared" si="25"/>
        <v>49980</v>
      </c>
      <c r="M144" s="146">
        <v>131</v>
      </c>
      <c r="N144" s="156">
        <f t="shared" si="26"/>
        <v>428601.91673434054</v>
      </c>
      <c r="O144" s="208">
        <f t="shared" si="30"/>
        <v>2071.5759308826446</v>
      </c>
      <c r="P144" s="208">
        <f t="shared" si="31"/>
        <v>3661.1160145666699</v>
      </c>
      <c r="Q144" s="208">
        <f t="shared" si="32"/>
        <v>5732.6919454493145</v>
      </c>
      <c r="R144" s="156">
        <f t="shared" si="27"/>
        <v>424940.80071977386</v>
      </c>
    </row>
    <row r="145" spans="1:18" x14ac:dyDescent="0.25">
      <c r="A145" s="134">
        <f t="shared" si="33"/>
        <v>50010</v>
      </c>
      <c r="B145" s="135">
        <f t="shared" si="34"/>
        <v>132</v>
      </c>
      <c r="C145" s="136">
        <f t="shared" si="35"/>
        <v>4313033.3719753399</v>
      </c>
      <c r="D145" s="137">
        <f t="shared" si="36"/>
        <v>20846.327964547512</v>
      </c>
      <c r="E145" s="137">
        <f t="shared" si="37"/>
        <v>17140.740130830796</v>
      </c>
      <c r="F145" s="137">
        <f t="shared" si="28"/>
        <v>37987.068095378308</v>
      </c>
      <c r="G145" s="136">
        <f t="shared" si="29"/>
        <v>4295892.6318445094</v>
      </c>
      <c r="L145" s="207">
        <f t="shared" ref="L145:L208" si="38">EDATE(L144,1)</f>
        <v>50010</v>
      </c>
      <c r="M145" s="146">
        <v>132</v>
      </c>
      <c r="N145" s="156">
        <f t="shared" si="26"/>
        <v>424940.80071977386</v>
      </c>
      <c r="O145" s="208">
        <f t="shared" si="30"/>
        <v>2053.8805368122394</v>
      </c>
      <c r="P145" s="208">
        <f t="shared" si="31"/>
        <v>3678.8114086370751</v>
      </c>
      <c r="Q145" s="208">
        <f t="shared" si="32"/>
        <v>5732.6919454493145</v>
      </c>
      <c r="R145" s="156">
        <f t="shared" si="27"/>
        <v>421261.98931113677</v>
      </c>
    </row>
    <row r="146" spans="1:18" x14ac:dyDescent="0.25">
      <c r="A146" s="134">
        <f t="shared" si="33"/>
        <v>50041</v>
      </c>
      <c r="B146" s="135">
        <f t="shared" si="34"/>
        <v>133</v>
      </c>
      <c r="C146" s="136">
        <f t="shared" si="35"/>
        <v>4295892.6318445094</v>
      </c>
      <c r="D146" s="137">
        <f t="shared" si="36"/>
        <v>20763.481053915162</v>
      </c>
      <c r="E146" s="137">
        <f t="shared" si="37"/>
        <v>17223.587041463143</v>
      </c>
      <c r="F146" s="137">
        <f t="shared" si="28"/>
        <v>37987.068095378301</v>
      </c>
      <c r="G146" s="136">
        <f t="shared" si="29"/>
        <v>4278669.0448030466</v>
      </c>
      <c r="L146" s="207">
        <f t="shared" si="38"/>
        <v>50041</v>
      </c>
      <c r="M146" s="146">
        <v>133</v>
      </c>
      <c r="N146" s="156">
        <f t="shared" si="26"/>
        <v>421261.98931113677</v>
      </c>
      <c r="O146" s="208">
        <f t="shared" si="30"/>
        <v>2036.0996150038263</v>
      </c>
      <c r="P146" s="208">
        <f t="shared" si="31"/>
        <v>3696.5923304454873</v>
      </c>
      <c r="Q146" s="208">
        <f t="shared" si="32"/>
        <v>5732.6919454493136</v>
      </c>
      <c r="R146" s="156">
        <f t="shared" si="27"/>
        <v>417565.39698069129</v>
      </c>
    </row>
    <row r="147" spans="1:18" x14ac:dyDescent="0.25">
      <c r="A147" s="134">
        <f t="shared" si="33"/>
        <v>50072</v>
      </c>
      <c r="B147" s="135">
        <f t="shared" si="34"/>
        <v>134</v>
      </c>
      <c r="C147" s="136">
        <f t="shared" si="35"/>
        <v>4278669.0448030466</v>
      </c>
      <c r="D147" s="137">
        <f t="shared" si="36"/>
        <v>20680.233716548089</v>
      </c>
      <c r="E147" s="137">
        <f t="shared" si="37"/>
        <v>17306.834378830215</v>
      </c>
      <c r="F147" s="137">
        <f t="shared" si="28"/>
        <v>37987.068095378301</v>
      </c>
      <c r="G147" s="136">
        <f t="shared" si="29"/>
        <v>4261362.2104242165</v>
      </c>
      <c r="L147" s="207">
        <f t="shared" si="38"/>
        <v>50072</v>
      </c>
      <c r="M147" s="146">
        <v>134</v>
      </c>
      <c r="N147" s="156">
        <f t="shared" si="26"/>
        <v>417565.39698069129</v>
      </c>
      <c r="O147" s="208">
        <f t="shared" si="30"/>
        <v>2018.23275207334</v>
      </c>
      <c r="P147" s="208">
        <f t="shared" si="31"/>
        <v>3714.4591933759748</v>
      </c>
      <c r="Q147" s="208">
        <f t="shared" si="32"/>
        <v>5732.6919454493145</v>
      </c>
      <c r="R147" s="156">
        <f t="shared" si="27"/>
        <v>413850.93778731534</v>
      </c>
    </row>
    <row r="148" spans="1:18" x14ac:dyDescent="0.25">
      <c r="A148" s="134">
        <f t="shared" si="33"/>
        <v>50100</v>
      </c>
      <c r="B148" s="135">
        <f t="shared" si="34"/>
        <v>135</v>
      </c>
      <c r="C148" s="136">
        <f t="shared" si="35"/>
        <v>4261362.2104242165</v>
      </c>
      <c r="D148" s="137">
        <f t="shared" si="36"/>
        <v>20596.584017050413</v>
      </c>
      <c r="E148" s="137">
        <f t="shared" si="37"/>
        <v>17390.484078327896</v>
      </c>
      <c r="F148" s="137">
        <f t="shared" si="28"/>
        <v>37987.068095378308</v>
      </c>
      <c r="G148" s="136">
        <f t="shared" si="29"/>
        <v>4243971.7263458883</v>
      </c>
      <c r="L148" s="207">
        <f t="shared" si="38"/>
        <v>50100</v>
      </c>
      <c r="M148" s="146">
        <v>135</v>
      </c>
      <c r="N148" s="156">
        <f t="shared" si="26"/>
        <v>413850.93778731534</v>
      </c>
      <c r="O148" s="208">
        <f t="shared" si="30"/>
        <v>2000.2795326386895</v>
      </c>
      <c r="P148" s="208">
        <f t="shared" si="31"/>
        <v>3732.412412810625</v>
      </c>
      <c r="Q148" s="208">
        <f t="shared" si="32"/>
        <v>5732.6919454493145</v>
      </c>
      <c r="R148" s="156">
        <f t="shared" si="27"/>
        <v>410118.52537450474</v>
      </c>
    </row>
    <row r="149" spans="1:18" x14ac:dyDescent="0.25">
      <c r="A149" s="134">
        <f t="shared" si="33"/>
        <v>50131</v>
      </c>
      <c r="B149" s="135">
        <f t="shared" si="34"/>
        <v>136</v>
      </c>
      <c r="C149" s="136">
        <f t="shared" si="35"/>
        <v>4243971.7263458883</v>
      </c>
      <c r="D149" s="137">
        <f t="shared" si="36"/>
        <v>20512.530010671828</v>
      </c>
      <c r="E149" s="137">
        <f t="shared" si="37"/>
        <v>17474.538084706477</v>
      </c>
      <c r="F149" s="137">
        <f t="shared" si="28"/>
        <v>37987.068095378301</v>
      </c>
      <c r="G149" s="136">
        <f t="shared" si="29"/>
        <v>4226497.188261182</v>
      </c>
      <c r="L149" s="207">
        <f t="shared" si="38"/>
        <v>50131</v>
      </c>
      <c r="M149" s="146">
        <v>136</v>
      </c>
      <c r="N149" s="156">
        <f t="shared" si="26"/>
        <v>410118.52537450474</v>
      </c>
      <c r="O149" s="208">
        <f t="shared" si="30"/>
        <v>1982.2395393101046</v>
      </c>
      <c r="P149" s="208">
        <f t="shared" si="31"/>
        <v>3750.4524061392094</v>
      </c>
      <c r="Q149" s="208">
        <f t="shared" si="32"/>
        <v>5732.6919454493145</v>
      </c>
      <c r="R149" s="156">
        <f t="shared" si="27"/>
        <v>406368.07296836551</v>
      </c>
    </row>
    <row r="150" spans="1:18" x14ac:dyDescent="0.25">
      <c r="A150" s="134">
        <f t="shared" si="33"/>
        <v>50161</v>
      </c>
      <c r="B150" s="135">
        <f t="shared" si="34"/>
        <v>137</v>
      </c>
      <c r="C150" s="136">
        <f t="shared" si="35"/>
        <v>4226497.188261182</v>
      </c>
      <c r="D150" s="137">
        <f t="shared" si="36"/>
        <v>20428.069743262411</v>
      </c>
      <c r="E150" s="137">
        <f t="shared" si="37"/>
        <v>17558.998352115894</v>
      </c>
      <c r="F150" s="137">
        <f t="shared" si="28"/>
        <v>37987.068095378301</v>
      </c>
      <c r="G150" s="136">
        <f t="shared" si="29"/>
        <v>4208938.1899090661</v>
      </c>
      <c r="L150" s="207">
        <f t="shared" si="38"/>
        <v>50161</v>
      </c>
      <c r="M150" s="146">
        <v>137</v>
      </c>
      <c r="N150" s="156">
        <f t="shared" si="26"/>
        <v>406368.07296836551</v>
      </c>
      <c r="O150" s="208">
        <f t="shared" si="30"/>
        <v>1964.112352680432</v>
      </c>
      <c r="P150" s="208">
        <f t="shared" si="31"/>
        <v>3768.5795927688819</v>
      </c>
      <c r="Q150" s="208">
        <f t="shared" si="32"/>
        <v>5732.6919454493136</v>
      </c>
      <c r="R150" s="156">
        <f t="shared" si="27"/>
        <v>402599.49337559665</v>
      </c>
    </row>
    <row r="151" spans="1:18" x14ac:dyDescent="0.25">
      <c r="A151" s="134">
        <f t="shared" si="33"/>
        <v>50192</v>
      </c>
      <c r="B151" s="135">
        <f t="shared" si="34"/>
        <v>138</v>
      </c>
      <c r="C151" s="136">
        <f t="shared" si="35"/>
        <v>4208938.1899090661</v>
      </c>
      <c r="D151" s="137">
        <f t="shared" si="36"/>
        <v>20343.201251227187</v>
      </c>
      <c r="E151" s="137">
        <f t="shared" si="37"/>
        <v>17643.866844151122</v>
      </c>
      <c r="F151" s="137">
        <f t="shared" si="28"/>
        <v>37987.068095378308</v>
      </c>
      <c r="G151" s="136">
        <f t="shared" si="29"/>
        <v>4191294.3230649149</v>
      </c>
      <c r="L151" s="207">
        <f t="shared" si="38"/>
        <v>50192</v>
      </c>
      <c r="M151" s="146">
        <v>138</v>
      </c>
      <c r="N151" s="156">
        <f t="shared" si="26"/>
        <v>402599.49337559665</v>
      </c>
      <c r="O151" s="208">
        <f t="shared" si="30"/>
        <v>1945.8975513153825</v>
      </c>
      <c r="P151" s="208">
        <f t="shared" si="31"/>
        <v>3786.7943941339317</v>
      </c>
      <c r="Q151" s="208">
        <f t="shared" si="32"/>
        <v>5732.6919454493145</v>
      </c>
      <c r="R151" s="156">
        <f t="shared" si="27"/>
        <v>398812.69898146274</v>
      </c>
    </row>
    <row r="152" spans="1:18" x14ac:dyDescent="0.25">
      <c r="A152" s="134">
        <f t="shared" si="33"/>
        <v>50222</v>
      </c>
      <c r="B152" s="135">
        <f t="shared" si="34"/>
        <v>139</v>
      </c>
      <c r="C152" s="136">
        <f t="shared" si="35"/>
        <v>4191294.3230649149</v>
      </c>
      <c r="D152" s="137">
        <f t="shared" si="36"/>
        <v>20257.922561480456</v>
      </c>
      <c r="E152" s="137">
        <f t="shared" si="37"/>
        <v>17729.145533897849</v>
      </c>
      <c r="F152" s="137">
        <f t="shared" si="28"/>
        <v>37987.068095378301</v>
      </c>
      <c r="G152" s="136">
        <f t="shared" si="29"/>
        <v>4173565.177531017</v>
      </c>
      <c r="L152" s="207">
        <f t="shared" si="38"/>
        <v>50222</v>
      </c>
      <c r="M152" s="146">
        <v>139</v>
      </c>
      <c r="N152" s="156">
        <f t="shared" si="26"/>
        <v>398812.69898146274</v>
      </c>
      <c r="O152" s="208">
        <f t="shared" si="30"/>
        <v>1927.5947117437349</v>
      </c>
      <c r="P152" s="208">
        <f t="shared" si="31"/>
        <v>3805.0972337055791</v>
      </c>
      <c r="Q152" s="208">
        <f t="shared" si="32"/>
        <v>5732.6919454493145</v>
      </c>
      <c r="R152" s="156">
        <f t="shared" si="27"/>
        <v>395007.60174775717</v>
      </c>
    </row>
    <row r="153" spans="1:18" x14ac:dyDescent="0.25">
      <c r="A153" s="134">
        <f t="shared" si="33"/>
        <v>50253</v>
      </c>
      <c r="B153" s="135">
        <f t="shared" si="34"/>
        <v>140</v>
      </c>
      <c r="C153" s="136">
        <f t="shared" si="35"/>
        <v>4173565.177531017</v>
      </c>
      <c r="D153" s="137">
        <f t="shared" si="36"/>
        <v>20172.231691399949</v>
      </c>
      <c r="E153" s="137">
        <f t="shared" si="37"/>
        <v>17814.836403978356</v>
      </c>
      <c r="F153" s="137">
        <f t="shared" si="28"/>
        <v>37987.068095378301</v>
      </c>
      <c r="G153" s="136">
        <f t="shared" si="29"/>
        <v>4155750.3411270385</v>
      </c>
      <c r="L153" s="207">
        <f t="shared" si="38"/>
        <v>50253</v>
      </c>
      <c r="M153" s="146">
        <v>140</v>
      </c>
      <c r="N153" s="156">
        <f t="shared" si="26"/>
        <v>395007.60174775717</v>
      </c>
      <c r="O153" s="208">
        <f t="shared" si="30"/>
        <v>1909.203408447491</v>
      </c>
      <c r="P153" s="208">
        <f t="shared" si="31"/>
        <v>3823.4885370018228</v>
      </c>
      <c r="Q153" s="208">
        <f t="shared" si="32"/>
        <v>5732.6919454493136</v>
      </c>
      <c r="R153" s="156">
        <f t="shared" si="27"/>
        <v>391184.11321075534</v>
      </c>
    </row>
    <row r="154" spans="1:18" x14ac:dyDescent="0.25">
      <c r="A154" s="134">
        <f t="shared" si="33"/>
        <v>50284</v>
      </c>
      <c r="B154" s="135">
        <f t="shared" si="34"/>
        <v>141</v>
      </c>
      <c r="C154" s="136">
        <f t="shared" si="35"/>
        <v>4155750.3411270385</v>
      </c>
      <c r="D154" s="137">
        <f t="shared" si="36"/>
        <v>20086.126648780722</v>
      </c>
      <c r="E154" s="137">
        <f t="shared" si="37"/>
        <v>17900.941446597582</v>
      </c>
      <c r="F154" s="137">
        <f t="shared" si="28"/>
        <v>37987.068095378301</v>
      </c>
      <c r="G154" s="136">
        <f t="shared" si="29"/>
        <v>4137849.3996804408</v>
      </c>
      <c r="L154" s="207">
        <f t="shared" si="38"/>
        <v>50284</v>
      </c>
      <c r="M154" s="146">
        <v>141</v>
      </c>
      <c r="N154" s="156">
        <f t="shared" si="26"/>
        <v>391184.11321075534</v>
      </c>
      <c r="O154" s="208">
        <f t="shared" si="30"/>
        <v>1890.7232138519826</v>
      </c>
      <c r="P154" s="208">
        <f t="shared" si="31"/>
        <v>3841.968731597331</v>
      </c>
      <c r="Q154" s="208">
        <f t="shared" si="32"/>
        <v>5732.6919454493136</v>
      </c>
      <c r="R154" s="156">
        <f t="shared" si="27"/>
        <v>387342.14447915799</v>
      </c>
    </row>
    <row r="155" spans="1:18" x14ac:dyDescent="0.25">
      <c r="A155" s="134">
        <f t="shared" si="33"/>
        <v>50314</v>
      </c>
      <c r="B155" s="135">
        <f t="shared" si="34"/>
        <v>142</v>
      </c>
      <c r="C155" s="136">
        <f t="shared" si="35"/>
        <v>4137849.3996804408</v>
      </c>
      <c r="D155" s="137">
        <f t="shared" si="36"/>
        <v>19999.60543178883</v>
      </c>
      <c r="E155" s="137">
        <f t="shared" si="37"/>
        <v>17987.462663589475</v>
      </c>
      <c r="F155" s="137">
        <f t="shared" si="28"/>
        <v>37987.068095378301</v>
      </c>
      <c r="G155" s="136">
        <f t="shared" si="29"/>
        <v>4119861.9370168513</v>
      </c>
      <c r="L155" s="207">
        <f t="shared" si="38"/>
        <v>50314</v>
      </c>
      <c r="M155" s="146">
        <v>142</v>
      </c>
      <c r="N155" s="156">
        <f t="shared" si="26"/>
        <v>387342.14447915799</v>
      </c>
      <c r="O155" s="208">
        <f t="shared" si="30"/>
        <v>1872.1536983159288</v>
      </c>
      <c r="P155" s="208">
        <f t="shared" si="31"/>
        <v>3860.5382471333855</v>
      </c>
      <c r="Q155" s="208">
        <f t="shared" si="32"/>
        <v>5732.6919454493145</v>
      </c>
      <c r="R155" s="156">
        <f t="shared" si="27"/>
        <v>383481.60623202461</v>
      </c>
    </row>
    <row r="156" spans="1:18" x14ac:dyDescent="0.25">
      <c r="A156" s="134">
        <f t="shared" si="33"/>
        <v>50345</v>
      </c>
      <c r="B156" s="135">
        <f t="shared" si="34"/>
        <v>143</v>
      </c>
      <c r="C156" s="136">
        <f t="shared" si="35"/>
        <v>4119861.9370168513</v>
      </c>
      <c r="D156" s="137">
        <f t="shared" si="36"/>
        <v>19912.666028914817</v>
      </c>
      <c r="E156" s="137">
        <f t="shared" si="37"/>
        <v>18074.402066463492</v>
      </c>
      <c r="F156" s="137">
        <f t="shared" si="28"/>
        <v>37987.068095378308</v>
      </c>
      <c r="G156" s="136">
        <f t="shared" si="29"/>
        <v>4101787.5349503877</v>
      </c>
      <c r="L156" s="207">
        <f t="shared" si="38"/>
        <v>50345</v>
      </c>
      <c r="M156" s="146">
        <v>143</v>
      </c>
      <c r="N156" s="156">
        <f t="shared" si="26"/>
        <v>383481.60623202461</v>
      </c>
      <c r="O156" s="208">
        <f t="shared" si="30"/>
        <v>1853.4944301214507</v>
      </c>
      <c r="P156" s="208">
        <f t="shared" si="31"/>
        <v>3879.1975153278636</v>
      </c>
      <c r="Q156" s="208">
        <f t="shared" si="32"/>
        <v>5732.6919454493145</v>
      </c>
      <c r="R156" s="156">
        <f t="shared" si="27"/>
        <v>379602.40871669672</v>
      </c>
    </row>
    <row r="157" spans="1:18" x14ac:dyDescent="0.25">
      <c r="A157" s="134">
        <f t="shared" si="33"/>
        <v>50375</v>
      </c>
      <c r="B157" s="135">
        <f t="shared" si="34"/>
        <v>144</v>
      </c>
      <c r="C157" s="136">
        <f t="shared" si="35"/>
        <v>4101787.5349503877</v>
      </c>
      <c r="D157" s="137">
        <f t="shared" si="36"/>
        <v>19825.30641892691</v>
      </c>
      <c r="E157" s="137">
        <f t="shared" si="37"/>
        <v>18161.761676451395</v>
      </c>
      <c r="F157" s="137">
        <f t="shared" si="28"/>
        <v>37987.068095378301</v>
      </c>
      <c r="G157" s="136">
        <f t="shared" si="29"/>
        <v>4083625.7732739365</v>
      </c>
      <c r="L157" s="207">
        <f t="shared" si="38"/>
        <v>50375</v>
      </c>
      <c r="M157" s="146">
        <v>144</v>
      </c>
      <c r="N157" s="156">
        <f t="shared" si="26"/>
        <v>379602.40871669672</v>
      </c>
      <c r="O157" s="208">
        <f t="shared" si="30"/>
        <v>1834.7449754640331</v>
      </c>
      <c r="P157" s="208">
        <f t="shared" si="31"/>
        <v>3897.9469699852812</v>
      </c>
      <c r="Q157" s="208">
        <f t="shared" si="32"/>
        <v>5732.6919454493145</v>
      </c>
      <c r="R157" s="156">
        <f t="shared" si="27"/>
        <v>375704.46174671146</v>
      </c>
    </row>
    <row r="158" spans="1:18" x14ac:dyDescent="0.25">
      <c r="A158" s="134">
        <f t="shared" si="33"/>
        <v>50406</v>
      </c>
      <c r="B158" s="135">
        <f t="shared" si="34"/>
        <v>145</v>
      </c>
      <c r="C158" s="136">
        <f t="shared" si="35"/>
        <v>4083625.7732739365</v>
      </c>
      <c r="D158" s="137">
        <f t="shared" si="36"/>
        <v>19737.524570824062</v>
      </c>
      <c r="E158" s="137">
        <f t="shared" si="37"/>
        <v>18249.543524554247</v>
      </c>
      <c r="F158" s="137">
        <f t="shared" si="28"/>
        <v>37987.068095378308</v>
      </c>
      <c r="G158" s="136">
        <f t="shared" si="29"/>
        <v>4065376.229749382</v>
      </c>
      <c r="L158" s="207">
        <f t="shared" si="38"/>
        <v>50406</v>
      </c>
      <c r="M158" s="146">
        <v>145</v>
      </c>
      <c r="N158" s="156">
        <f t="shared" si="26"/>
        <v>375704.46174671146</v>
      </c>
      <c r="O158" s="208">
        <f t="shared" si="30"/>
        <v>1815.9048984424373</v>
      </c>
      <c r="P158" s="208">
        <f t="shared" si="31"/>
        <v>3916.7870470068774</v>
      </c>
      <c r="Q158" s="208">
        <f t="shared" si="32"/>
        <v>5732.6919454493145</v>
      </c>
      <c r="R158" s="156">
        <f t="shared" si="27"/>
        <v>371787.67469970457</v>
      </c>
    </row>
    <row r="159" spans="1:18" x14ac:dyDescent="0.25">
      <c r="A159" s="134">
        <f t="shared" si="33"/>
        <v>50437</v>
      </c>
      <c r="B159" s="135">
        <f t="shared" si="34"/>
        <v>146</v>
      </c>
      <c r="C159" s="136">
        <f t="shared" si="35"/>
        <v>4065376.229749382</v>
      </c>
      <c r="D159" s="137">
        <f t="shared" si="36"/>
        <v>19649.318443788718</v>
      </c>
      <c r="E159" s="137">
        <f t="shared" si="37"/>
        <v>18337.749651589591</v>
      </c>
      <c r="F159" s="137">
        <f t="shared" si="28"/>
        <v>37987.068095378308</v>
      </c>
      <c r="G159" s="136">
        <f t="shared" si="29"/>
        <v>4047038.4800977926</v>
      </c>
      <c r="L159" s="207">
        <f t="shared" si="38"/>
        <v>50437</v>
      </c>
      <c r="M159" s="146">
        <v>146</v>
      </c>
      <c r="N159" s="156">
        <f t="shared" si="26"/>
        <v>371787.67469970457</v>
      </c>
      <c r="O159" s="208">
        <f t="shared" si="30"/>
        <v>1796.9737610485709</v>
      </c>
      <c r="P159" s="208">
        <f t="shared" si="31"/>
        <v>3935.7181844007437</v>
      </c>
      <c r="Q159" s="208">
        <f t="shared" si="32"/>
        <v>5732.6919454493145</v>
      </c>
      <c r="R159" s="156">
        <f t="shared" si="27"/>
        <v>367851.95651530381</v>
      </c>
    </row>
    <row r="160" spans="1:18" x14ac:dyDescent="0.25">
      <c r="A160" s="134">
        <f t="shared" si="33"/>
        <v>50465</v>
      </c>
      <c r="B160" s="135">
        <f t="shared" si="34"/>
        <v>147</v>
      </c>
      <c r="C160" s="136">
        <f t="shared" si="35"/>
        <v>4047038.4800977926</v>
      </c>
      <c r="D160" s="137">
        <f t="shared" si="36"/>
        <v>19560.685987139364</v>
      </c>
      <c r="E160" s="137">
        <f t="shared" si="37"/>
        <v>18426.38210823894</v>
      </c>
      <c r="F160" s="137">
        <f t="shared" si="28"/>
        <v>37987.068095378301</v>
      </c>
      <c r="G160" s="136">
        <f t="shared" si="29"/>
        <v>4028612.0979895536</v>
      </c>
      <c r="L160" s="207">
        <f t="shared" si="38"/>
        <v>50465</v>
      </c>
      <c r="M160" s="146">
        <v>147</v>
      </c>
      <c r="N160" s="156">
        <f t="shared" si="26"/>
        <v>367851.95651530381</v>
      </c>
      <c r="O160" s="208">
        <f t="shared" si="30"/>
        <v>1777.9511231573003</v>
      </c>
      <c r="P160" s="208">
        <f t="shared" si="31"/>
        <v>3954.7408222920135</v>
      </c>
      <c r="Q160" s="208">
        <f t="shared" si="32"/>
        <v>5732.6919454493136</v>
      </c>
      <c r="R160" s="156">
        <f t="shared" si="27"/>
        <v>363897.21569301182</v>
      </c>
    </row>
    <row r="161" spans="1:18" x14ac:dyDescent="0.25">
      <c r="A161" s="134">
        <f t="shared" si="33"/>
        <v>50496</v>
      </c>
      <c r="B161" s="135">
        <f t="shared" si="34"/>
        <v>148</v>
      </c>
      <c r="C161" s="136">
        <f t="shared" si="35"/>
        <v>4028612.0979895536</v>
      </c>
      <c r="D161" s="137">
        <f t="shared" si="36"/>
        <v>19471.625140282878</v>
      </c>
      <c r="E161" s="137">
        <f t="shared" si="37"/>
        <v>18515.44295509543</v>
      </c>
      <c r="F161" s="137">
        <f t="shared" si="28"/>
        <v>37987.068095378308</v>
      </c>
      <c r="G161" s="136">
        <f t="shared" si="29"/>
        <v>4010096.6550344583</v>
      </c>
      <c r="L161" s="207">
        <f t="shared" si="38"/>
        <v>50496</v>
      </c>
      <c r="M161" s="146">
        <v>148</v>
      </c>
      <c r="N161" s="156">
        <f t="shared" si="26"/>
        <v>363897.21569301182</v>
      </c>
      <c r="O161" s="208">
        <f t="shared" si="30"/>
        <v>1758.8365425162224</v>
      </c>
      <c r="P161" s="208">
        <f t="shared" si="31"/>
        <v>3973.8554029330921</v>
      </c>
      <c r="Q161" s="208">
        <f t="shared" si="32"/>
        <v>5732.6919454493145</v>
      </c>
      <c r="R161" s="156">
        <f t="shared" si="27"/>
        <v>359923.36029007874</v>
      </c>
    </row>
    <row r="162" spans="1:18" x14ac:dyDescent="0.25">
      <c r="A162" s="134">
        <f t="shared" si="33"/>
        <v>50526</v>
      </c>
      <c r="B162" s="135">
        <f t="shared" si="34"/>
        <v>149</v>
      </c>
      <c r="C162" s="136">
        <f t="shared" si="35"/>
        <v>4010096.6550344583</v>
      </c>
      <c r="D162" s="137">
        <f t="shared" si="36"/>
        <v>19382.133832666586</v>
      </c>
      <c r="E162" s="137">
        <f t="shared" si="37"/>
        <v>18604.934262711726</v>
      </c>
      <c r="F162" s="137">
        <f t="shared" si="28"/>
        <v>37987.068095378316</v>
      </c>
      <c r="G162" s="136">
        <f t="shared" si="29"/>
        <v>3991491.7207717467</v>
      </c>
      <c r="L162" s="207">
        <f t="shared" si="38"/>
        <v>50526</v>
      </c>
      <c r="M162" s="146">
        <v>149</v>
      </c>
      <c r="N162" s="156">
        <f t="shared" si="26"/>
        <v>359923.36029007874</v>
      </c>
      <c r="O162" s="208">
        <f t="shared" si="30"/>
        <v>1739.6295747353793</v>
      </c>
      <c r="P162" s="208">
        <f t="shared" si="31"/>
        <v>3993.0623707139353</v>
      </c>
      <c r="Q162" s="208">
        <f t="shared" si="32"/>
        <v>5732.6919454493145</v>
      </c>
      <c r="R162" s="156">
        <f t="shared" si="27"/>
        <v>355930.29791936482</v>
      </c>
    </row>
    <row r="163" spans="1:18" x14ac:dyDescent="0.25">
      <c r="A163" s="134">
        <f t="shared" si="33"/>
        <v>50557</v>
      </c>
      <c r="B163" s="135">
        <f t="shared" si="34"/>
        <v>150</v>
      </c>
      <c r="C163" s="136">
        <f t="shared" si="35"/>
        <v>3991491.7207717467</v>
      </c>
      <c r="D163" s="137">
        <f t="shared" si="36"/>
        <v>19292.209983730147</v>
      </c>
      <c r="E163" s="137">
        <f t="shared" si="37"/>
        <v>18694.858111648162</v>
      </c>
      <c r="F163" s="137">
        <f t="shared" si="28"/>
        <v>37987.068095378308</v>
      </c>
      <c r="G163" s="136">
        <f t="shared" si="29"/>
        <v>3972796.8626600984</v>
      </c>
      <c r="L163" s="207">
        <f t="shared" si="38"/>
        <v>50557</v>
      </c>
      <c r="M163" s="146">
        <v>150</v>
      </c>
      <c r="N163" s="156">
        <f t="shared" si="26"/>
        <v>355930.29791936482</v>
      </c>
      <c r="O163" s="208">
        <f t="shared" si="30"/>
        <v>1720.3297732769286</v>
      </c>
      <c r="P163" s="208">
        <f t="shared" si="31"/>
        <v>4012.3621721723862</v>
      </c>
      <c r="Q163" s="208">
        <f t="shared" si="32"/>
        <v>5732.6919454493145</v>
      </c>
      <c r="R163" s="156">
        <f t="shared" si="27"/>
        <v>351917.93574719242</v>
      </c>
    </row>
    <row r="164" spans="1:18" x14ac:dyDescent="0.25">
      <c r="A164" s="134">
        <f t="shared" si="33"/>
        <v>50587</v>
      </c>
      <c r="B164" s="135">
        <f t="shared" si="34"/>
        <v>151</v>
      </c>
      <c r="C164" s="136">
        <f t="shared" si="35"/>
        <v>3972796.8626600984</v>
      </c>
      <c r="D164" s="137">
        <f t="shared" si="36"/>
        <v>19201.851502857178</v>
      </c>
      <c r="E164" s="137">
        <f t="shared" si="37"/>
        <v>18785.216592521127</v>
      </c>
      <c r="F164" s="137">
        <f t="shared" si="28"/>
        <v>37987.068095378301</v>
      </c>
      <c r="G164" s="136">
        <f t="shared" si="29"/>
        <v>3954011.6460675774</v>
      </c>
      <c r="L164" s="207">
        <f t="shared" si="38"/>
        <v>50587</v>
      </c>
      <c r="M164" s="146">
        <v>151</v>
      </c>
      <c r="N164" s="156">
        <f t="shared" si="26"/>
        <v>351917.93574719242</v>
      </c>
      <c r="O164" s="208">
        <f t="shared" si="30"/>
        <v>1700.9366894447617</v>
      </c>
      <c r="P164" s="208">
        <f t="shared" si="31"/>
        <v>4031.7552560045519</v>
      </c>
      <c r="Q164" s="208">
        <f t="shared" si="32"/>
        <v>5732.6919454493136</v>
      </c>
      <c r="R164" s="156">
        <f t="shared" si="27"/>
        <v>347886.18049118784</v>
      </c>
    </row>
    <row r="165" spans="1:18" x14ac:dyDescent="0.25">
      <c r="A165" s="134">
        <f t="shared" si="33"/>
        <v>50618</v>
      </c>
      <c r="B165" s="135">
        <f t="shared" si="34"/>
        <v>152</v>
      </c>
      <c r="C165" s="136">
        <f t="shared" si="35"/>
        <v>3954011.6460675774</v>
      </c>
      <c r="D165" s="137">
        <f t="shared" si="36"/>
        <v>19111.056289326658</v>
      </c>
      <c r="E165" s="137">
        <f t="shared" si="37"/>
        <v>18876.011806051647</v>
      </c>
      <c r="F165" s="137">
        <f t="shared" si="28"/>
        <v>37987.068095378301</v>
      </c>
      <c r="G165" s="136">
        <f t="shared" si="29"/>
        <v>3935135.6342615257</v>
      </c>
      <c r="L165" s="207">
        <f t="shared" si="38"/>
        <v>50618</v>
      </c>
      <c r="M165" s="146">
        <v>152</v>
      </c>
      <c r="N165" s="156">
        <f t="shared" si="26"/>
        <v>347886.18049118784</v>
      </c>
      <c r="O165" s="208">
        <f t="shared" si="30"/>
        <v>1681.449872374073</v>
      </c>
      <c r="P165" s="208">
        <f t="shared" si="31"/>
        <v>4051.2420730752406</v>
      </c>
      <c r="Q165" s="208">
        <f t="shared" si="32"/>
        <v>5732.6919454493136</v>
      </c>
      <c r="R165" s="156">
        <f t="shared" si="27"/>
        <v>343834.93841811258</v>
      </c>
    </row>
    <row r="166" spans="1:18" x14ac:dyDescent="0.25">
      <c r="A166" s="134">
        <f t="shared" si="33"/>
        <v>50649</v>
      </c>
      <c r="B166" s="135">
        <f t="shared" si="34"/>
        <v>153</v>
      </c>
      <c r="C166" s="136">
        <f t="shared" si="35"/>
        <v>3935135.6342615257</v>
      </c>
      <c r="D166" s="137">
        <f t="shared" si="36"/>
        <v>19019.822232264076</v>
      </c>
      <c r="E166" s="137">
        <f t="shared" si="37"/>
        <v>18967.245863114233</v>
      </c>
      <c r="F166" s="137">
        <f t="shared" si="28"/>
        <v>37987.068095378308</v>
      </c>
      <c r="G166" s="136">
        <f t="shared" si="29"/>
        <v>3916168.3883984117</v>
      </c>
      <c r="L166" s="207">
        <f t="shared" si="38"/>
        <v>50649</v>
      </c>
      <c r="M166" s="146">
        <v>153</v>
      </c>
      <c r="N166" s="156">
        <f t="shared" si="26"/>
        <v>343834.93841811258</v>
      </c>
      <c r="O166" s="208">
        <f t="shared" si="30"/>
        <v>1661.8688690208762</v>
      </c>
      <c r="P166" s="208">
        <f t="shared" si="31"/>
        <v>4070.8230764284376</v>
      </c>
      <c r="Q166" s="208">
        <f t="shared" si="32"/>
        <v>5732.6919454493136</v>
      </c>
      <c r="R166" s="156">
        <f t="shared" si="27"/>
        <v>339764.11534168414</v>
      </c>
    </row>
    <row r="167" spans="1:18" x14ac:dyDescent="0.25">
      <c r="A167" s="134">
        <f t="shared" si="33"/>
        <v>50679</v>
      </c>
      <c r="B167" s="135">
        <f t="shared" si="34"/>
        <v>154</v>
      </c>
      <c r="C167" s="136">
        <f t="shared" si="35"/>
        <v>3916168.3883984117</v>
      </c>
      <c r="D167" s="137">
        <f t="shared" si="36"/>
        <v>18928.147210592357</v>
      </c>
      <c r="E167" s="137">
        <f t="shared" si="37"/>
        <v>19058.920884785952</v>
      </c>
      <c r="F167" s="137">
        <f t="shared" si="28"/>
        <v>37987.068095378308</v>
      </c>
      <c r="G167" s="136">
        <f t="shared" si="29"/>
        <v>3897109.4675136255</v>
      </c>
      <c r="L167" s="207">
        <f t="shared" si="38"/>
        <v>50679</v>
      </c>
      <c r="M167" s="146">
        <v>154</v>
      </c>
      <c r="N167" s="156">
        <f t="shared" si="26"/>
        <v>339764.11534168414</v>
      </c>
      <c r="O167" s="208">
        <f t="shared" si="30"/>
        <v>1642.1932241514724</v>
      </c>
      <c r="P167" s="208">
        <f t="shared" si="31"/>
        <v>4090.4987212978422</v>
      </c>
      <c r="Q167" s="208">
        <f t="shared" si="32"/>
        <v>5732.6919454493145</v>
      </c>
      <c r="R167" s="156">
        <f t="shared" si="27"/>
        <v>335673.61662038631</v>
      </c>
    </row>
    <row r="168" spans="1:18" x14ac:dyDescent="0.25">
      <c r="A168" s="134">
        <f t="shared" si="33"/>
        <v>50710</v>
      </c>
      <c r="B168" s="135">
        <f t="shared" si="34"/>
        <v>155</v>
      </c>
      <c r="C168" s="136">
        <f t="shared" si="35"/>
        <v>3897109.4675136255</v>
      </c>
      <c r="D168" s="137">
        <f t="shared" si="36"/>
        <v>18836.029092982557</v>
      </c>
      <c r="E168" s="137">
        <f t="shared" si="37"/>
        <v>19151.039002395752</v>
      </c>
      <c r="F168" s="137">
        <f t="shared" si="28"/>
        <v>37987.068095378308</v>
      </c>
      <c r="G168" s="136">
        <f t="shared" si="29"/>
        <v>3877958.4285112298</v>
      </c>
      <c r="L168" s="207">
        <f t="shared" si="38"/>
        <v>50710</v>
      </c>
      <c r="M168" s="146">
        <v>155</v>
      </c>
      <c r="N168" s="156">
        <f t="shared" si="26"/>
        <v>335673.61662038631</v>
      </c>
      <c r="O168" s="208">
        <f t="shared" si="30"/>
        <v>1622.4224803318659</v>
      </c>
      <c r="P168" s="208">
        <f t="shared" si="31"/>
        <v>4110.2694651174488</v>
      </c>
      <c r="Q168" s="208">
        <f t="shared" si="32"/>
        <v>5732.6919454493145</v>
      </c>
      <c r="R168" s="156">
        <f t="shared" si="27"/>
        <v>331563.34715526889</v>
      </c>
    </row>
    <row r="169" spans="1:18" x14ac:dyDescent="0.25">
      <c r="A169" s="134">
        <f t="shared" si="33"/>
        <v>50740</v>
      </c>
      <c r="B169" s="135">
        <f t="shared" si="34"/>
        <v>156</v>
      </c>
      <c r="C169" s="136">
        <f t="shared" si="35"/>
        <v>3877958.4285112298</v>
      </c>
      <c r="D169" s="137">
        <f t="shared" si="36"/>
        <v>18743.465737804312</v>
      </c>
      <c r="E169" s="137">
        <f t="shared" si="37"/>
        <v>19243.602357573996</v>
      </c>
      <c r="F169" s="137">
        <f t="shared" si="28"/>
        <v>37987.068095378308</v>
      </c>
      <c r="G169" s="136">
        <f t="shared" si="29"/>
        <v>3858714.826153656</v>
      </c>
      <c r="L169" s="207">
        <f t="shared" si="38"/>
        <v>50740</v>
      </c>
      <c r="M169" s="146">
        <v>156</v>
      </c>
      <c r="N169" s="156">
        <f t="shared" si="26"/>
        <v>331563.34715526889</v>
      </c>
      <c r="O169" s="208">
        <f t="shared" si="30"/>
        <v>1602.5561779171319</v>
      </c>
      <c r="P169" s="208">
        <f t="shared" si="31"/>
        <v>4130.1357675321824</v>
      </c>
      <c r="Q169" s="208">
        <f t="shared" si="32"/>
        <v>5732.6919454493145</v>
      </c>
      <c r="R169" s="156">
        <f t="shared" si="27"/>
        <v>327433.21138773672</v>
      </c>
    </row>
    <row r="170" spans="1:18" x14ac:dyDescent="0.25">
      <c r="A170" s="134">
        <f t="shared" si="33"/>
        <v>50771</v>
      </c>
      <c r="B170" s="135">
        <f t="shared" si="34"/>
        <v>157</v>
      </c>
      <c r="C170" s="136">
        <f t="shared" si="35"/>
        <v>3858714.826153656</v>
      </c>
      <c r="D170" s="137">
        <f t="shared" si="36"/>
        <v>18650.45499307604</v>
      </c>
      <c r="E170" s="137">
        <f t="shared" si="37"/>
        <v>19336.613102302268</v>
      </c>
      <c r="F170" s="137">
        <f t="shared" si="28"/>
        <v>37987.068095378308</v>
      </c>
      <c r="G170" s="136">
        <f t="shared" si="29"/>
        <v>3839378.2130513536</v>
      </c>
      <c r="L170" s="207">
        <f t="shared" si="38"/>
        <v>50771</v>
      </c>
      <c r="M170" s="146">
        <v>157</v>
      </c>
      <c r="N170" s="156">
        <f t="shared" si="26"/>
        <v>327433.21138773672</v>
      </c>
      <c r="O170" s="208">
        <f t="shared" si="30"/>
        <v>1582.5938550407259</v>
      </c>
      <c r="P170" s="208">
        <f t="shared" si="31"/>
        <v>4150.0980904085882</v>
      </c>
      <c r="Q170" s="208">
        <f t="shared" si="32"/>
        <v>5732.6919454493145</v>
      </c>
      <c r="R170" s="156">
        <f t="shared" si="27"/>
        <v>323283.11329732812</v>
      </c>
    </row>
    <row r="171" spans="1:18" x14ac:dyDescent="0.25">
      <c r="A171" s="134">
        <f t="shared" si="33"/>
        <v>50802</v>
      </c>
      <c r="B171" s="135">
        <f t="shared" si="34"/>
        <v>158</v>
      </c>
      <c r="C171" s="136">
        <f t="shared" si="35"/>
        <v>3839378.2130513536</v>
      </c>
      <c r="D171" s="137">
        <f t="shared" si="36"/>
        <v>18556.994696414909</v>
      </c>
      <c r="E171" s="137">
        <f t="shared" si="37"/>
        <v>19430.073398963395</v>
      </c>
      <c r="F171" s="137">
        <f t="shared" si="28"/>
        <v>37987.068095378301</v>
      </c>
      <c r="G171" s="136">
        <f t="shared" si="29"/>
        <v>3819948.13965239</v>
      </c>
      <c r="L171" s="207">
        <f t="shared" si="38"/>
        <v>50802</v>
      </c>
      <c r="M171" s="146">
        <v>158</v>
      </c>
      <c r="N171" s="156">
        <f t="shared" si="26"/>
        <v>323283.11329732812</v>
      </c>
      <c r="O171" s="208">
        <f t="shared" si="30"/>
        <v>1562.5350476037511</v>
      </c>
      <c r="P171" s="208">
        <f t="shared" si="31"/>
        <v>4170.1568978455634</v>
      </c>
      <c r="Q171" s="208">
        <f t="shared" si="32"/>
        <v>5732.6919454493145</v>
      </c>
      <c r="R171" s="156">
        <f t="shared" si="27"/>
        <v>319112.95639948256</v>
      </c>
    </row>
    <row r="172" spans="1:18" x14ac:dyDescent="0.25">
      <c r="A172" s="134">
        <f t="shared" si="33"/>
        <v>50830</v>
      </c>
      <c r="B172" s="135">
        <f t="shared" si="34"/>
        <v>159</v>
      </c>
      <c r="C172" s="136">
        <f t="shared" si="35"/>
        <v>3819948.13965239</v>
      </c>
      <c r="D172" s="137">
        <f t="shared" si="36"/>
        <v>18463.082674986588</v>
      </c>
      <c r="E172" s="137">
        <f t="shared" si="37"/>
        <v>19523.98542039172</v>
      </c>
      <c r="F172" s="137">
        <f t="shared" si="28"/>
        <v>37987.068095378308</v>
      </c>
      <c r="G172" s="136">
        <f t="shared" si="29"/>
        <v>3800424.1542319981</v>
      </c>
      <c r="L172" s="207">
        <f t="shared" si="38"/>
        <v>50830</v>
      </c>
      <c r="M172" s="146">
        <v>159</v>
      </c>
      <c r="N172" s="156">
        <f t="shared" si="26"/>
        <v>319112.95639948256</v>
      </c>
      <c r="O172" s="208">
        <f t="shared" si="30"/>
        <v>1542.3792892641643</v>
      </c>
      <c r="P172" s="208">
        <f t="shared" si="31"/>
        <v>4190.3126561851495</v>
      </c>
      <c r="Q172" s="208">
        <f t="shared" si="32"/>
        <v>5732.6919454493136</v>
      </c>
      <c r="R172" s="156">
        <f t="shared" si="27"/>
        <v>314922.64374329743</v>
      </c>
    </row>
    <row r="173" spans="1:18" x14ac:dyDescent="0.25">
      <c r="A173" s="134">
        <f t="shared" si="33"/>
        <v>50861</v>
      </c>
      <c r="B173" s="135">
        <f t="shared" si="34"/>
        <v>160</v>
      </c>
      <c r="C173" s="136">
        <f t="shared" si="35"/>
        <v>3800424.1542319981</v>
      </c>
      <c r="D173" s="137">
        <f t="shared" si="36"/>
        <v>18368.716745454694</v>
      </c>
      <c r="E173" s="137">
        <f t="shared" si="37"/>
        <v>19618.351349923614</v>
      </c>
      <c r="F173" s="137">
        <f t="shared" si="28"/>
        <v>37987.068095378308</v>
      </c>
      <c r="G173" s="136">
        <f t="shared" si="29"/>
        <v>3780805.8028820744</v>
      </c>
      <c r="L173" s="207">
        <f t="shared" si="38"/>
        <v>50861</v>
      </c>
      <c r="M173" s="146">
        <v>160</v>
      </c>
      <c r="N173" s="156">
        <f t="shared" si="26"/>
        <v>314922.64374329743</v>
      </c>
      <c r="O173" s="208">
        <f t="shared" si="30"/>
        <v>1522.1261114259357</v>
      </c>
      <c r="P173" s="208">
        <f t="shared" si="31"/>
        <v>4210.5658340233776</v>
      </c>
      <c r="Q173" s="208">
        <f t="shared" si="32"/>
        <v>5732.6919454493136</v>
      </c>
      <c r="R173" s="156">
        <f t="shared" si="27"/>
        <v>310712.07790927408</v>
      </c>
    </row>
    <row r="174" spans="1:18" x14ac:dyDescent="0.25">
      <c r="A174" s="134">
        <f t="shared" si="33"/>
        <v>50891</v>
      </c>
      <c r="B174" s="135">
        <f t="shared" si="34"/>
        <v>161</v>
      </c>
      <c r="C174" s="136">
        <f t="shared" si="35"/>
        <v>3780805.8028820744</v>
      </c>
      <c r="D174" s="137">
        <f t="shared" si="36"/>
        <v>18273.894713930062</v>
      </c>
      <c r="E174" s="137">
        <f t="shared" si="37"/>
        <v>19713.173381448243</v>
      </c>
      <c r="F174" s="137">
        <f t="shared" si="28"/>
        <v>37987.068095378301</v>
      </c>
      <c r="G174" s="136">
        <f t="shared" si="29"/>
        <v>3761092.6295006261</v>
      </c>
      <c r="L174" s="207">
        <f t="shared" si="38"/>
        <v>50891</v>
      </c>
      <c r="M174" s="146">
        <v>161</v>
      </c>
      <c r="N174" s="156">
        <f t="shared" si="26"/>
        <v>310712.07790927408</v>
      </c>
      <c r="O174" s="208">
        <f t="shared" si="30"/>
        <v>1501.7750432281562</v>
      </c>
      <c r="P174" s="208">
        <f t="shared" si="31"/>
        <v>4230.9169022211581</v>
      </c>
      <c r="Q174" s="208">
        <f t="shared" si="32"/>
        <v>5732.6919454493145</v>
      </c>
      <c r="R174" s="156">
        <f t="shared" si="27"/>
        <v>306481.16100705293</v>
      </c>
    </row>
    <row r="175" spans="1:18" x14ac:dyDescent="0.25">
      <c r="A175" s="134">
        <f t="shared" si="33"/>
        <v>50922</v>
      </c>
      <c r="B175" s="135">
        <f t="shared" si="34"/>
        <v>162</v>
      </c>
      <c r="C175" s="136">
        <f t="shared" si="35"/>
        <v>3761092.6295006261</v>
      </c>
      <c r="D175" s="137">
        <f t="shared" si="36"/>
        <v>18178.614375919729</v>
      </c>
      <c r="E175" s="137">
        <f t="shared" si="37"/>
        <v>19808.453719458576</v>
      </c>
      <c r="F175" s="137">
        <f t="shared" si="28"/>
        <v>37987.068095378301</v>
      </c>
      <c r="G175" s="136">
        <f t="shared" si="29"/>
        <v>3741284.1757811676</v>
      </c>
      <c r="L175" s="207">
        <f t="shared" si="38"/>
        <v>50922</v>
      </c>
      <c r="M175" s="146">
        <v>162</v>
      </c>
      <c r="N175" s="156">
        <f t="shared" si="26"/>
        <v>306481.16100705293</v>
      </c>
      <c r="O175" s="208">
        <f t="shared" si="30"/>
        <v>1481.3256115340876</v>
      </c>
      <c r="P175" s="208">
        <f t="shared" si="31"/>
        <v>4251.3663339152263</v>
      </c>
      <c r="Q175" s="208">
        <f t="shared" si="32"/>
        <v>5732.6919454493136</v>
      </c>
      <c r="R175" s="156">
        <f t="shared" si="27"/>
        <v>302229.79467313772</v>
      </c>
    </row>
    <row r="176" spans="1:18" x14ac:dyDescent="0.25">
      <c r="A176" s="134">
        <f t="shared" si="33"/>
        <v>50952</v>
      </c>
      <c r="B176" s="135">
        <f t="shared" si="34"/>
        <v>163</v>
      </c>
      <c r="C176" s="136">
        <f t="shared" si="35"/>
        <v>3741284.1757811676</v>
      </c>
      <c r="D176" s="137">
        <f t="shared" si="36"/>
        <v>18082.873516275678</v>
      </c>
      <c r="E176" s="137">
        <f t="shared" si="37"/>
        <v>19904.19457910263</v>
      </c>
      <c r="F176" s="137">
        <f t="shared" si="28"/>
        <v>37987.068095378308</v>
      </c>
      <c r="G176" s="136">
        <f t="shared" si="29"/>
        <v>3721379.981202065</v>
      </c>
      <c r="L176" s="207">
        <f t="shared" si="38"/>
        <v>50952</v>
      </c>
      <c r="M176" s="146">
        <v>163</v>
      </c>
      <c r="N176" s="156">
        <f t="shared" si="26"/>
        <v>302229.79467313772</v>
      </c>
      <c r="O176" s="208">
        <f t="shared" si="30"/>
        <v>1460.7773409201641</v>
      </c>
      <c r="P176" s="208">
        <f t="shared" si="31"/>
        <v>4271.9146045291509</v>
      </c>
      <c r="Q176" s="208">
        <f t="shared" si="32"/>
        <v>5732.6919454493145</v>
      </c>
      <c r="R176" s="156">
        <f t="shared" si="27"/>
        <v>297957.88006860856</v>
      </c>
    </row>
    <row r="177" spans="1:18" x14ac:dyDescent="0.25">
      <c r="A177" s="134">
        <f t="shared" si="33"/>
        <v>50983</v>
      </c>
      <c r="B177" s="135">
        <f t="shared" si="34"/>
        <v>164</v>
      </c>
      <c r="C177" s="136">
        <f t="shared" si="35"/>
        <v>3721379.981202065</v>
      </c>
      <c r="D177" s="137">
        <f t="shared" si="36"/>
        <v>17986.669909143351</v>
      </c>
      <c r="E177" s="137">
        <f t="shared" si="37"/>
        <v>20000.398186234957</v>
      </c>
      <c r="F177" s="137">
        <f t="shared" si="28"/>
        <v>37987.068095378308</v>
      </c>
      <c r="G177" s="136">
        <f t="shared" si="29"/>
        <v>3701379.5830158303</v>
      </c>
      <c r="L177" s="207">
        <f t="shared" si="38"/>
        <v>50983</v>
      </c>
      <c r="M177" s="146">
        <v>164</v>
      </c>
      <c r="N177" s="156">
        <f t="shared" si="26"/>
        <v>297957.88006860856</v>
      </c>
      <c r="O177" s="208">
        <f t="shared" si="30"/>
        <v>1440.1297536649395</v>
      </c>
      <c r="P177" s="208">
        <f t="shared" si="31"/>
        <v>4292.5621917843746</v>
      </c>
      <c r="Q177" s="208">
        <f t="shared" si="32"/>
        <v>5732.6919454493145</v>
      </c>
      <c r="R177" s="156">
        <f t="shared" si="27"/>
        <v>293665.31787682418</v>
      </c>
    </row>
    <row r="178" spans="1:18" x14ac:dyDescent="0.25">
      <c r="A178" s="134">
        <f t="shared" si="33"/>
        <v>51014</v>
      </c>
      <c r="B178" s="135">
        <f t="shared" si="34"/>
        <v>165</v>
      </c>
      <c r="C178" s="136">
        <f t="shared" si="35"/>
        <v>3701379.5830158303</v>
      </c>
      <c r="D178" s="137">
        <f t="shared" si="36"/>
        <v>17890.001317909882</v>
      </c>
      <c r="E178" s="137">
        <f t="shared" si="37"/>
        <v>20097.066777468426</v>
      </c>
      <c r="F178" s="137">
        <f t="shared" si="28"/>
        <v>37987.068095378308</v>
      </c>
      <c r="G178" s="136">
        <f t="shared" si="29"/>
        <v>3681282.5162383616</v>
      </c>
      <c r="L178" s="207">
        <f t="shared" si="38"/>
        <v>51014</v>
      </c>
      <c r="M178" s="146">
        <v>165</v>
      </c>
      <c r="N178" s="156">
        <f t="shared" si="26"/>
        <v>293665.31787682418</v>
      </c>
      <c r="O178" s="208">
        <f t="shared" si="30"/>
        <v>1419.3823697379821</v>
      </c>
      <c r="P178" s="208">
        <f t="shared" si="31"/>
        <v>4313.3095757113324</v>
      </c>
      <c r="Q178" s="208">
        <f t="shared" si="32"/>
        <v>5732.6919454493145</v>
      </c>
      <c r="R178" s="156">
        <f t="shared" si="27"/>
        <v>289352.00830111286</v>
      </c>
    </row>
    <row r="179" spans="1:18" x14ac:dyDescent="0.25">
      <c r="A179" s="134">
        <f t="shared" si="33"/>
        <v>51044</v>
      </c>
      <c r="B179" s="135">
        <f t="shared" si="34"/>
        <v>166</v>
      </c>
      <c r="C179" s="136">
        <f t="shared" si="35"/>
        <v>3681282.5162383616</v>
      </c>
      <c r="D179" s="137">
        <f t="shared" si="36"/>
        <v>17792.865495152117</v>
      </c>
      <c r="E179" s="137">
        <f t="shared" si="37"/>
        <v>20194.202600226188</v>
      </c>
      <c r="F179" s="137">
        <f t="shared" si="28"/>
        <v>37987.068095378301</v>
      </c>
      <c r="G179" s="136">
        <f t="shared" si="29"/>
        <v>3661088.3136381353</v>
      </c>
      <c r="L179" s="207">
        <f t="shared" si="38"/>
        <v>51044</v>
      </c>
      <c r="M179" s="146">
        <v>166</v>
      </c>
      <c r="N179" s="156">
        <f t="shared" si="26"/>
        <v>289352.00830111286</v>
      </c>
      <c r="O179" s="208">
        <f t="shared" si="30"/>
        <v>1398.5347067887105</v>
      </c>
      <c r="P179" s="208">
        <f t="shared" si="31"/>
        <v>4334.157238660604</v>
      </c>
      <c r="Q179" s="208">
        <f t="shared" si="32"/>
        <v>5732.6919454493145</v>
      </c>
      <c r="R179" s="156">
        <f t="shared" si="27"/>
        <v>285017.85106245225</v>
      </c>
    </row>
    <row r="180" spans="1:18" x14ac:dyDescent="0.25">
      <c r="A180" s="134">
        <f t="shared" si="33"/>
        <v>51075</v>
      </c>
      <c r="B180" s="135">
        <f t="shared" si="34"/>
        <v>167</v>
      </c>
      <c r="C180" s="136">
        <f t="shared" si="35"/>
        <v>3661088.3136381353</v>
      </c>
      <c r="D180" s="137">
        <f t="shared" si="36"/>
        <v>17695.260182584359</v>
      </c>
      <c r="E180" s="137">
        <f t="shared" si="37"/>
        <v>20291.807912793953</v>
      </c>
      <c r="F180" s="137">
        <f t="shared" si="28"/>
        <v>37987.068095378316</v>
      </c>
      <c r="G180" s="136">
        <f t="shared" si="29"/>
        <v>3640796.5057253414</v>
      </c>
      <c r="L180" s="207">
        <f t="shared" si="38"/>
        <v>51075</v>
      </c>
      <c r="M180" s="146">
        <v>167</v>
      </c>
      <c r="N180" s="156">
        <f t="shared" si="26"/>
        <v>285017.85106245225</v>
      </c>
      <c r="O180" s="208">
        <f t="shared" si="30"/>
        <v>1377.5862801351843</v>
      </c>
      <c r="P180" s="208">
        <f t="shared" si="31"/>
        <v>4355.1056653141304</v>
      </c>
      <c r="Q180" s="208">
        <f t="shared" si="32"/>
        <v>5732.6919454493145</v>
      </c>
      <c r="R180" s="156">
        <f t="shared" si="27"/>
        <v>280662.74539713812</v>
      </c>
    </row>
    <row r="181" spans="1:18" x14ac:dyDescent="0.25">
      <c r="A181" s="134">
        <f t="shared" si="33"/>
        <v>51105</v>
      </c>
      <c r="B181" s="135">
        <f t="shared" si="34"/>
        <v>168</v>
      </c>
      <c r="C181" s="136">
        <f t="shared" si="35"/>
        <v>3640796.5057253414</v>
      </c>
      <c r="D181" s="137">
        <f t="shared" si="36"/>
        <v>17597.183111005856</v>
      </c>
      <c r="E181" s="137">
        <f t="shared" si="37"/>
        <v>20389.884984372453</v>
      </c>
      <c r="F181" s="137">
        <f t="shared" si="28"/>
        <v>37987.068095378308</v>
      </c>
      <c r="G181" s="136">
        <f t="shared" si="29"/>
        <v>3620406.6207409687</v>
      </c>
      <c r="L181" s="207">
        <f t="shared" si="38"/>
        <v>51105</v>
      </c>
      <c r="M181" s="146">
        <v>168</v>
      </c>
      <c r="N181" s="156">
        <f t="shared" si="26"/>
        <v>280662.74539713812</v>
      </c>
      <c r="O181" s="208">
        <f t="shared" si="30"/>
        <v>1356.5366027528326</v>
      </c>
      <c r="P181" s="208">
        <f t="shared" si="31"/>
        <v>4376.1553426964811</v>
      </c>
      <c r="Q181" s="208">
        <f t="shared" si="32"/>
        <v>5732.6919454493136</v>
      </c>
      <c r="R181" s="156">
        <f t="shared" si="27"/>
        <v>276286.59005444165</v>
      </c>
    </row>
    <row r="182" spans="1:18" x14ac:dyDescent="0.25">
      <c r="A182" s="134">
        <f t="shared" si="33"/>
        <v>51136</v>
      </c>
      <c r="B182" s="135">
        <f t="shared" si="34"/>
        <v>169</v>
      </c>
      <c r="C182" s="136">
        <f t="shared" si="35"/>
        <v>3620406.6207409687</v>
      </c>
      <c r="D182" s="137">
        <f t="shared" si="36"/>
        <v>17498.632000248053</v>
      </c>
      <c r="E182" s="137">
        <f t="shared" si="37"/>
        <v>20488.436095130255</v>
      </c>
      <c r="F182" s="137">
        <f t="shared" si="28"/>
        <v>37987.068095378308</v>
      </c>
      <c r="G182" s="136">
        <f t="shared" si="29"/>
        <v>3599918.1846458386</v>
      </c>
      <c r="L182" s="207">
        <f t="shared" si="38"/>
        <v>51136</v>
      </c>
      <c r="M182" s="146">
        <v>169</v>
      </c>
      <c r="N182" s="156">
        <f t="shared" si="26"/>
        <v>276286.59005444165</v>
      </c>
      <c r="O182" s="208">
        <f t="shared" si="30"/>
        <v>1335.3851852631328</v>
      </c>
      <c r="P182" s="208">
        <f t="shared" si="31"/>
        <v>4397.3067601861812</v>
      </c>
      <c r="Q182" s="208">
        <f t="shared" si="32"/>
        <v>5732.6919454493145</v>
      </c>
      <c r="R182" s="156">
        <f t="shared" si="27"/>
        <v>271889.2832942555</v>
      </c>
    </row>
    <row r="183" spans="1:18" x14ac:dyDescent="0.25">
      <c r="A183" s="134">
        <f t="shared" si="33"/>
        <v>51167</v>
      </c>
      <c r="B183" s="135">
        <f t="shared" si="34"/>
        <v>170</v>
      </c>
      <c r="C183" s="136">
        <f t="shared" si="35"/>
        <v>3599918.1846458386</v>
      </c>
      <c r="D183" s="137">
        <f t="shared" si="36"/>
        <v>17399.604559121592</v>
      </c>
      <c r="E183" s="137">
        <f t="shared" si="37"/>
        <v>20587.463536256721</v>
      </c>
      <c r="F183" s="137">
        <f t="shared" si="28"/>
        <v>37987.068095378316</v>
      </c>
      <c r="G183" s="136">
        <f t="shared" si="29"/>
        <v>3579330.7211095816</v>
      </c>
      <c r="L183" s="207">
        <f t="shared" si="38"/>
        <v>51167</v>
      </c>
      <c r="M183" s="146">
        <v>170</v>
      </c>
      <c r="N183" s="156">
        <f t="shared" si="26"/>
        <v>271889.2832942555</v>
      </c>
      <c r="O183" s="208">
        <f t="shared" si="30"/>
        <v>1314.1315359222331</v>
      </c>
      <c r="P183" s="208">
        <f t="shared" si="31"/>
        <v>4418.560409527081</v>
      </c>
      <c r="Q183" s="208">
        <f t="shared" si="32"/>
        <v>5732.6919454493145</v>
      </c>
      <c r="R183" s="156">
        <f t="shared" si="27"/>
        <v>267470.7228847284</v>
      </c>
    </row>
    <row r="184" spans="1:18" x14ac:dyDescent="0.25">
      <c r="A184" s="134">
        <f t="shared" si="33"/>
        <v>51196</v>
      </c>
      <c r="B184" s="135">
        <f t="shared" si="34"/>
        <v>171</v>
      </c>
      <c r="C184" s="136">
        <f t="shared" si="35"/>
        <v>3579330.7211095816</v>
      </c>
      <c r="D184" s="137">
        <f t="shared" si="36"/>
        <v>17300.098485363018</v>
      </c>
      <c r="E184" s="137">
        <f t="shared" si="37"/>
        <v>20686.969610015291</v>
      </c>
      <c r="F184" s="137">
        <f t="shared" si="28"/>
        <v>37987.068095378308</v>
      </c>
      <c r="G184" s="136">
        <f t="shared" si="29"/>
        <v>3558643.7514995662</v>
      </c>
      <c r="L184" s="207">
        <f t="shared" si="38"/>
        <v>51196</v>
      </c>
      <c r="M184" s="146">
        <v>171</v>
      </c>
      <c r="N184" s="156">
        <f t="shared" si="26"/>
        <v>267470.7228847284</v>
      </c>
      <c r="O184" s="208">
        <f t="shared" si="30"/>
        <v>1292.7751606095189</v>
      </c>
      <c r="P184" s="208">
        <f t="shared" si="31"/>
        <v>4439.9167848397956</v>
      </c>
      <c r="Q184" s="208">
        <f t="shared" si="32"/>
        <v>5732.6919454493145</v>
      </c>
      <c r="R184" s="156">
        <f t="shared" si="27"/>
        <v>263030.80609988858</v>
      </c>
    </row>
    <row r="185" spans="1:18" x14ac:dyDescent="0.25">
      <c r="A185" s="134">
        <f t="shared" si="33"/>
        <v>51227</v>
      </c>
      <c r="B185" s="135">
        <f t="shared" si="34"/>
        <v>172</v>
      </c>
      <c r="C185" s="136">
        <f t="shared" si="35"/>
        <v>3558643.7514995662</v>
      </c>
      <c r="D185" s="137">
        <f t="shared" si="36"/>
        <v>17200.111465581274</v>
      </c>
      <c r="E185" s="137">
        <f t="shared" si="37"/>
        <v>20786.956629797034</v>
      </c>
      <c r="F185" s="137">
        <f t="shared" si="28"/>
        <v>37987.068095378308</v>
      </c>
      <c r="G185" s="136">
        <f t="shared" si="29"/>
        <v>3537856.7948697694</v>
      </c>
      <c r="L185" s="207">
        <f t="shared" si="38"/>
        <v>51227</v>
      </c>
      <c r="M185" s="146">
        <v>172</v>
      </c>
      <c r="N185" s="156">
        <f t="shared" si="26"/>
        <v>263030.80609988858</v>
      </c>
      <c r="O185" s="208">
        <f t="shared" si="30"/>
        <v>1271.3155628161264</v>
      </c>
      <c r="P185" s="208">
        <f t="shared" si="31"/>
        <v>4461.3763826331879</v>
      </c>
      <c r="Q185" s="208">
        <f t="shared" si="32"/>
        <v>5732.6919454493145</v>
      </c>
      <c r="R185" s="156">
        <f t="shared" si="27"/>
        <v>258569.42971725538</v>
      </c>
    </row>
    <row r="186" spans="1:18" x14ac:dyDescent="0.25">
      <c r="A186" s="134">
        <f t="shared" si="33"/>
        <v>51257</v>
      </c>
      <c r="B186" s="135">
        <f t="shared" si="34"/>
        <v>173</v>
      </c>
      <c r="C186" s="136">
        <f t="shared" si="35"/>
        <v>3537856.7948697694</v>
      </c>
      <c r="D186" s="137">
        <f t="shared" si="36"/>
        <v>17099.641175203924</v>
      </c>
      <c r="E186" s="137">
        <f t="shared" si="37"/>
        <v>20887.426920174381</v>
      </c>
      <c r="F186" s="137">
        <f t="shared" si="28"/>
        <v>37987.068095378301</v>
      </c>
      <c r="G186" s="136">
        <f t="shared" si="29"/>
        <v>3516969.3679495952</v>
      </c>
      <c r="L186" s="207">
        <f t="shared" si="38"/>
        <v>51257</v>
      </c>
      <c r="M186" s="146">
        <v>173</v>
      </c>
      <c r="N186" s="156">
        <f t="shared" si="26"/>
        <v>258569.42971725538</v>
      </c>
      <c r="O186" s="208">
        <f t="shared" si="30"/>
        <v>1249.7522436333993</v>
      </c>
      <c r="P186" s="208">
        <f t="shared" si="31"/>
        <v>4482.9397018159143</v>
      </c>
      <c r="Q186" s="208">
        <f t="shared" si="32"/>
        <v>5732.6919454493136</v>
      </c>
      <c r="R186" s="156">
        <f t="shared" si="27"/>
        <v>254086.49001543946</v>
      </c>
    </row>
    <row r="187" spans="1:18" x14ac:dyDescent="0.25">
      <c r="A187" s="134">
        <f t="shared" si="33"/>
        <v>51288</v>
      </c>
      <c r="B187" s="135">
        <f t="shared" si="34"/>
        <v>174</v>
      </c>
      <c r="C187" s="136">
        <f t="shared" si="35"/>
        <v>3516969.3679495952</v>
      </c>
      <c r="D187" s="137">
        <f t="shared" si="36"/>
        <v>16998.685278423083</v>
      </c>
      <c r="E187" s="137">
        <f t="shared" si="37"/>
        <v>20988.382816955225</v>
      </c>
      <c r="F187" s="137">
        <f t="shared" si="28"/>
        <v>37987.068095378308</v>
      </c>
      <c r="G187" s="136">
        <f t="shared" si="29"/>
        <v>3495980.9851326398</v>
      </c>
      <c r="L187" s="207">
        <f t="shared" si="38"/>
        <v>51288</v>
      </c>
      <c r="M187" s="146">
        <v>174</v>
      </c>
      <c r="N187" s="156">
        <f t="shared" si="26"/>
        <v>254086.49001543946</v>
      </c>
      <c r="O187" s="208">
        <f t="shared" si="30"/>
        <v>1228.0847017412891</v>
      </c>
      <c r="P187" s="208">
        <f t="shared" si="31"/>
        <v>4504.6072437080247</v>
      </c>
      <c r="Q187" s="208">
        <f t="shared" si="32"/>
        <v>5732.6919454493136</v>
      </c>
      <c r="R187" s="156">
        <f t="shared" si="27"/>
        <v>249581.88277173144</v>
      </c>
    </row>
    <row r="188" spans="1:18" x14ac:dyDescent="0.25">
      <c r="A188" s="134">
        <f t="shared" si="33"/>
        <v>51318</v>
      </c>
      <c r="B188" s="135">
        <f t="shared" si="34"/>
        <v>175</v>
      </c>
      <c r="C188" s="136">
        <f t="shared" si="35"/>
        <v>3495980.9851326398</v>
      </c>
      <c r="D188" s="137">
        <f t="shared" si="36"/>
        <v>16897.241428141133</v>
      </c>
      <c r="E188" s="137">
        <f t="shared" si="37"/>
        <v>21089.826667237176</v>
      </c>
      <c r="F188" s="137">
        <f t="shared" si="28"/>
        <v>37987.068095378308</v>
      </c>
      <c r="G188" s="136">
        <f t="shared" si="29"/>
        <v>3474891.1584654027</v>
      </c>
      <c r="L188" s="207">
        <f t="shared" si="38"/>
        <v>51318</v>
      </c>
      <c r="M188" s="146">
        <v>175</v>
      </c>
      <c r="N188" s="156">
        <f t="shared" si="26"/>
        <v>249581.88277173144</v>
      </c>
      <c r="O188" s="208">
        <f t="shared" si="30"/>
        <v>1206.3124333967003</v>
      </c>
      <c r="P188" s="208">
        <f t="shared" si="31"/>
        <v>4526.3795120526138</v>
      </c>
      <c r="Q188" s="208">
        <f t="shared" si="32"/>
        <v>5732.6919454493145</v>
      </c>
      <c r="R188" s="156">
        <f t="shared" si="27"/>
        <v>245055.50325967884</v>
      </c>
    </row>
    <row r="189" spans="1:18" x14ac:dyDescent="0.25">
      <c r="A189" s="134">
        <f t="shared" si="33"/>
        <v>51349</v>
      </c>
      <c r="B189" s="135">
        <f t="shared" si="34"/>
        <v>176</v>
      </c>
      <c r="C189" s="136">
        <f t="shared" si="35"/>
        <v>3474891.1584654027</v>
      </c>
      <c r="D189" s="137">
        <f t="shared" si="36"/>
        <v>16795.307265916148</v>
      </c>
      <c r="E189" s="137">
        <f t="shared" si="37"/>
        <v>21191.760829462157</v>
      </c>
      <c r="F189" s="137">
        <f t="shared" si="28"/>
        <v>37987.068095378301</v>
      </c>
      <c r="G189" s="136">
        <f t="shared" si="29"/>
        <v>3453699.3976359405</v>
      </c>
      <c r="L189" s="207">
        <f t="shared" si="38"/>
        <v>51349</v>
      </c>
      <c r="M189" s="146">
        <v>176</v>
      </c>
      <c r="N189" s="156">
        <f t="shared" si="26"/>
        <v>245055.50325967884</v>
      </c>
      <c r="O189" s="208">
        <f t="shared" si="30"/>
        <v>1184.4349324217792</v>
      </c>
      <c r="P189" s="208">
        <f t="shared" si="31"/>
        <v>4548.2570130275344</v>
      </c>
      <c r="Q189" s="208">
        <f t="shared" si="32"/>
        <v>5732.6919454493136</v>
      </c>
      <c r="R189" s="156">
        <f t="shared" si="27"/>
        <v>240507.24624665131</v>
      </c>
    </row>
    <row r="190" spans="1:18" x14ac:dyDescent="0.25">
      <c r="A190" s="134">
        <f t="shared" si="33"/>
        <v>51380</v>
      </c>
      <c r="B190" s="135">
        <f t="shared" si="34"/>
        <v>177</v>
      </c>
      <c r="C190" s="136">
        <f t="shared" si="35"/>
        <v>3453699.3976359405</v>
      </c>
      <c r="D190" s="137">
        <f t="shared" si="36"/>
        <v>16692.880421907081</v>
      </c>
      <c r="E190" s="137">
        <f t="shared" si="37"/>
        <v>21294.187673471224</v>
      </c>
      <c r="F190" s="137">
        <f t="shared" si="28"/>
        <v>37987.068095378301</v>
      </c>
      <c r="G190" s="136">
        <f t="shared" si="29"/>
        <v>3432405.2099624691</v>
      </c>
      <c r="L190" s="207">
        <f t="shared" si="38"/>
        <v>51380</v>
      </c>
      <c r="M190" s="146">
        <v>177</v>
      </c>
      <c r="N190" s="156">
        <f t="shared" si="26"/>
        <v>240507.24624665131</v>
      </c>
      <c r="O190" s="208">
        <f t="shared" si="30"/>
        <v>1162.4516901921461</v>
      </c>
      <c r="P190" s="208">
        <f t="shared" si="31"/>
        <v>4570.2402552571675</v>
      </c>
      <c r="Q190" s="208">
        <f t="shared" si="32"/>
        <v>5732.6919454493136</v>
      </c>
      <c r="R190" s="156">
        <f t="shared" si="27"/>
        <v>235937.00599139414</v>
      </c>
    </row>
    <row r="191" spans="1:18" x14ac:dyDescent="0.25">
      <c r="A191" s="134">
        <f t="shared" si="33"/>
        <v>51410</v>
      </c>
      <c r="B191" s="135">
        <f t="shared" si="34"/>
        <v>178</v>
      </c>
      <c r="C191" s="136">
        <f t="shared" si="35"/>
        <v>3432405.2099624691</v>
      </c>
      <c r="D191" s="137">
        <f t="shared" si="36"/>
        <v>16589.958514818638</v>
      </c>
      <c r="E191" s="137">
        <f t="shared" si="37"/>
        <v>21397.109580559667</v>
      </c>
      <c r="F191" s="137">
        <f t="shared" si="28"/>
        <v>37987.068095378301</v>
      </c>
      <c r="G191" s="136">
        <f t="shared" si="29"/>
        <v>3411008.1003819094</v>
      </c>
      <c r="L191" s="207">
        <f t="shared" si="38"/>
        <v>51410</v>
      </c>
      <c r="M191" s="146">
        <v>178</v>
      </c>
      <c r="N191" s="156">
        <f t="shared" si="26"/>
        <v>235937.00599139414</v>
      </c>
      <c r="O191" s="208">
        <f t="shared" si="30"/>
        <v>1140.3621956250699</v>
      </c>
      <c r="P191" s="208">
        <f t="shared" si="31"/>
        <v>4592.3297498242446</v>
      </c>
      <c r="Q191" s="208">
        <f t="shared" si="32"/>
        <v>5732.6919454493145</v>
      </c>
      <c r="R191" s="156">
        <f t="shared" si="27"/>
        <v>231344.67624156989</v>
      </c>
    </row>
    <row r="192" spans="1:18" x14ac:dyDescent="0.25">
      <c r="A192" s="134">
        <f t="shared" si="33"/>
        <v>51441</v>
      </c>
      <c r="B192" s="135">
        <f t="shared" si="34"/>
        <v>179</v>
      </c>
      <c r="C192" s="136">
        <f t="shared" si="35"/>
        <v>3411008.1003819094</v>
      </c>
      <c r="D192" s="137">
        <f t="shared" si="36"/>
        <v>16486.539151845933</v>
      </c>
      <c r="E192" s="137">
        <f t="shared" si="37"/>
        <v>21500.528943532372</v>
      </c>
      <c r="F192" s="137">
        <f t="shared" si="28"/>
        <v>37987.068095378301</v>
      </c>
      <c r="G192" s="136">
        <f t="shared" si="29"/>
        <v>3389507.5714383773</v>
      </c>
      <c r="L192" s="207">
        <f t="shared" si="38"/>
        <v>51441</v>
      </c>
      <c r="M192" s="146">
        <v>179</v>
      </c>
      <c r="N192" s="156">
        <f t="shared" si="26"/>
        <v>231344.67624156989</v>
      </c>
      <c r="O192" s="208">
        <f t="shared" si="30"/>
        <v>1118.165935167586</v>
      </c>
      <c r="P192" s="208">
        <f t="shared" si="31"/>
        <v>4614.5260102817274</v>
      </c>
      <c r="Q192" s="208">
        <f t="shared" si="32"/>
        <v>5732.6919454493136</v>
      </c>
      <c r="R192" s="156">
        <f t="shared" si="27"/>
        <v>226730.15023128816</v>
      </c>
    </row>
    <row r="193" spans="1:18" x14ac:dyDescent="0.25">
      <c r="A193" s="134">
        <f t="shared" si="33"/>
        <v>51471</v>
      </c>
      <c r="B193" s="135">
        <f t="shared" si="34"/>
        <v>180</v>
      </c>
      <c r="C193" s="136">
        <f t="shared" si="35"/>
        <v>3389507.5714383773</v>
      </c>
      <c r="D193" s="137">
        <f t="shared" si="36"/>
        <v>16382.61992861886</v>
      </c>
      <c r="E193" s="137">
        <f t="shared" si="37"/>
        <v>21604.448166759445</v>
      </c>
      <c r="F193" s="137">
        <f t="shared" si="28"/>
        <v>37987.068095378301</v>
      </c>
      <c r="G193" s="136">
        <f t="shared" si="29"/>
        <v>3367903.123271618</v>
      </c>
      <c r="L193" s="207">
        <f t="shared" si="38"/>
        <v>51471</v>
      </c>
      <c r="M193" s="146">
        <v>180</v>
      </c>
      <c r="N193" s="156">
        <f t="shared" si="26"/>
        <v>226730.15023128816</v>
      </c>
      <c r="O193" s="208">
        <f t="shared" si="30"/>
        <v>1095.8623927845576</v>
      </c>
      <c r="P193" s="208">
        <f t="shared" si="31"/>
        <v>4636.8295526647562</v>
      </c>
      <c r="Q193" s="208">
        <f t="shared" si="32"/>
        <v>5732.6919454493136</v>
      </c>
      <c r="R193" s="156">
        <f t="shared" si="27"/>
        <v>222093.32067862339</v>
      </c>
    </row>
    <row r="194" spans="1:18" x14ac:dyDescent="0.25">
      <c r="A194" s="134">
        <f t="shared" si="33"/>
        <v>51502</v>
      </c>
      <c r="B194" s="135">
        <f t="shared" si="34"/>
        <v>181</v>
      </c>
      <c r="C194" s="136">
        <f t="shared" si="35"/>
        <v>3367903.123271618</v>
      </c>
      <c r="D194" s="137">
        <f t="shared" si="36"/>
        <v>16278.19842914619</v>
      </c>
      <c r="E194" s="137">
        <f t="shared" si="37"/>
        <v>21708.869666232116</v>
      </c>
      <c r="F194" s="137">
        <f t="shared" si="28"/>
        <v>37987.068095378308</v>
      </c>
      <c r="G194" s="136">
        <f t="shared" si="29"/>
        <v>3346194.2536053858</v>
      </c>
      <c r="L194" s="207">
        <f t="shared" si="38"/>
        <v>51502</v>
      </c>
      <c r="M194" s="146">
        <v>181</v>
      </c>
      <c r="N194" s="156">
        <f t="shared" si="26"/>
        <v>222093.32067862339</v>
      </c>
      <c r="O194" s="208">
        <f t="shared" si="30"/>
        <v>1073.451049946678</v>
      </c>
      <c r="P194" s="208">
        <f t="shared" si="31"/>
        <v>4659.2408955026358</v>
      </c>
      <c r="Q194" s="208">
        <f t="shared" si="32"/>
        <v>5732.6919454493136</v>
      </c>
      <c r="R194" s="156">
        <f t="shared" si="27"/>
        <v>217434.07978312075</v>
      </c>
    </row>
    <row r="195" spans="1:18" x14ac:dyDescent="0.25">
      <c r="A195" s="134">
        <f t="shared" si="33"/>
        <v>51533</v>
      </c>
      <c r="B195" s="135">
        <f t="shared" si="34"/>
        <v>182</v>
      </c>
      <c r="C195" s="136">
        <f t="shared" si="35"/>
        <v>3346194.2536053858</v>
      </c>
      <c r="D195" s="137">
        <f t="shared" si="36"/>
        <v>16173.272225759401</v>
      </c>
      <c r="E195" s="137">
        <f t="shared" si="37"/>
        <v>21813.795869618902</v>
      </c>
      <c r="F195" s="137">
        <f t="shared" si="28"/>
        <v>37987.068095378301</v>
      </c>
      <c r="G195" s="136">
        <f t="shared" si="29"/>
        <v>3324380.4577357667</v>
      </c>
      <c r="L195" s="207">
        <f t="shared" si="38"/>
        <v>51533</v>
      </c>
      <c r="M195" s="146">
        <v>182</v>
      </c>
      <c r="N195" s="156">
        <f t="shared" si="26"/>
        <v>217434.07978312075</v>
      </c>
      <c r="O195" s="208">
        <f t="shared" si="30"/>
        <v>1050.9313856184153</v>
      </c>
      <c r="P195" s="208">
        <f t="shared" si="31"/>
        <v>4681.7605598308983</v>
      </c>
      <c r="Q195" s="208">
        <f t="shared" si="32"/>
        <v>5732.6919454493136</v>
      </c>
      <c r="R195" s="156">
        <f t="shared" si="27"/>
        <v>212752.31922328984</v>
      </c>
    </row>
    <row r="196" spans="1:18" x14ac:dyDescent="0.25">
      <c r="A196" s="134">
        <f t="shared" si="33"/>
        <v>51561</v>
      </c>
      <c r="B196" s="135">
        <f t="shared" si="34"/>
        <v>183</v>
      </c>
      <c r="C196" s="136">
        <f t="shared" si="35"/>
        <v>3324380.4577357667</v>
      </c>
      <c r="D196" s="137">
        <f t="shared" si="36"/>
        <v>16067.838879056242</v>
      </c>
      <c r="E196" s="137">
        <f t="shared" si="37"/>
        <v>21919.229216322059</v>
      </c>
      <c r="F196" s="137">
        <f t="shared" si="28"/>
        <v>37987.068095378301</v>
      </c>
      <c r="G196" s="136">
        <f t="shared" si="29"/>
        <v>3302461.2285194448</v>
      </c>
      <c r="L196" s="207">
        <f t="shared" si="38"/>
        <v>51561</v>
      </c>
      <c r="M196" s="146">
        <v>183</v>
      </c>
      <c r="N196" s="156">
        <f t="shared" si="26"/>
        <v>212752.31922328984</v>
      </c>
      <c r="O196" s="208">
        <f t="shared" si="30"/>
        <v>1028.3028762458991</v>
      </c>
      <c r="P196" s="208">
        <f t="shared" si="31"/>
        <v>4704.3890692034147</v>
      </c>
      <c r="Q196" s="208">
        <f t="shared" si="32"/>
        <v>5732.6919454493136</v>
      </c>
      <c r="R196" s="156">
        <f t="shared" si="27"/>
        <v>208047.93015408644</v>
      </c>
    </row>
    <row r="197" spans="1:18" x14ac:dyDescent="0.25">
      <c r="A197" s="134">
        <f t="shared" si="33"/>
        <v>51592</v>
      </c>
      <c r="B197" s="135">
        <f t="shared" si="34"/>
        <v>184</v>
      </c>
      <c r="C197" s="136">
        <f t="shared" si="35"/>
        <v>3302461.2285194448</v>
      </c>
      <c r="D197" s="137">
        <f t="shared" si="36"/>
        <v>15961.895937844023</v>
      </c>
      <c r="E197" s="137">
        <f t="shared" si="37"/>
        <v>22025.172157534285</v>
      </c>
      <c r="F197" s="137">
        <f t="shared" si="28"/>
        <v>37987.068095378308</v>
      </c>
      <c r="G197" s="136">
        <f t="shared" si="29"/>
        <v>3280436.0563619104</v>
      </c>
      <c r="L197" s="207">
        <f t="shared" si="38"/>
        <v>51592</v>
      </c>
      <c r="M197" s="146">
        <v>184</v>
      </c>
      <c r="N197" s="156">
        <f t="shared" si="26"/>
        <v>208047.93015408644</v>
      </c>
      <c r="O197" s="208">
        <f t="shared" si="30"/>
        <v>1005.5649957447495</v>
      </c>
      <c r="P197" s="208">
        <f t="shared" si="31"/>
        <v>4727.1269497045641</v>
      </c>
      <c r="Q197" s="208">
        <f t="shared" si="32"/>
        <v>5732.6919454493136</v>
      </c>
      <c r="R197" s="156">
        <f t="shared" si="27"/>
        <v>203320.80320438187</v>
      </c>
    </row>
    <row r="198" spans="1:18" x14ac:dyDescent="0.25">
      <c r="A198" s="134">
        <f t="shared" si="33"/>
        <v>51622</v>
      </c>
      <c r="B198" s="135">
        <f t="shared" si="34"/>
        <v>185</v>
      </c>
      <c r="C198" s="136">
        <f t="shared" si="35"/>
        <v>3280436.0563619104</v>
      </c>
      <c r="D198" s="137">
        <f t="shared" si="36"/>
        <v>15855.440939082606</v>
      </c>
      <c r="E198" s="137">
        <f t="shared" si="37"/>
        <v>22131.627156295704</v>
      </c>
      <c r="F198" s="137">
        <f t="shared" si="28"/>
        <v>37987.068095378308</v>
      </c>
      <c r="G198" s="136">
        <f t="shared" si="29"/>
        <v>3258304.4292056146</v>
      </c>
      <c r="L198" s="207">
        <f t="shared" si="38"/>
        <v>51622</v>
      </c>
      <c r="M198" s="146">
        <v>185</v>
      </c>
      <c r="N198" s="156">
        <f t="shared" si="26"/>
        <v>203320.80320438187</v>
      </c>
      <c r="O198" s="208">
        <f t="shared" si="30"/>
        <v>982.7172154878441</v>
      </c>
      <c r="P198" s="208">
        <f t="shared" si="31"/>
        <v>4749.9747299614701</v>
      </c>
      <c r="Q198" s="208">
        <f t="shared" si="32"/>
        <v>5732.6919454493145</v>
      </c>
      <c r="R198" s="156">
        <f t="shared" si="27"/>
        <v>198570.82847442038</v>
      </c>
    </row>
    <row r="199" spans="1:18" x14ac:dyDescent="0.25">
      <c r="A199" s="134">
        <f t="shared" si="33"/>
        <v>51653</v>
      </c>
      <c r="B199" s="135">
        <f t="shared" si="34"/>
        <v>186</v>
      </c>
      <c r="C199" s="136">
        <f t="shared" si="35"/>
        <v>3258304.4292056146</v>
      </c>
      <c r="D199" s="137">
        <f t="shared" si="36"/>
        <v>15748.471407827175</v>
      </c>
      <c r="E199" s="137">
        <f t="shared" si="37"/>
        <v>22238.596687551129</v>
      </c>
      <c r="F199" s="137">
        <f t="shared" si="28"/>
        <v>37987.068095378301</v>
      </c>
      <c r="G199" s="136">
        <f t="shared" si="29"/>
        <v>3236065.8325180635</v>
      </c>
      <c r="L199" s="207">
        <f t="shared" si="38"/>
        <v>51653</v>
      </c>
      <c r="M199" s="146">
        <v>186</v>
      </c>
      <c r="N199" s="156">
        <f t="shared" si="26"/>
        <v>198570.82847442038</v>
      </c>
      <c r="O199" s="208">
        <f t="shared" si="30"/>
        <v>959.75900429303022</v>
      </c>
      <c r="P199" s="208">
        <f t="shared" si="31"/>
        <v>4772.9329411562831</v>
      </c>
      <c r="Q199" s="208">
        <f t="shared" si="32"/>
        <v>5732.6919454493136</v>
      </c>
      <c r="R199" s="156">
        <f t="shared" si="27"/>
        <v>193797.89553326409</v>
      </c>
    </row>
    <row r="200" spans="1:18" x14ac:dyDescent="0.25">
      <c r="A200" s="134">
        <f t="shared" si="33"/>
        <v>51683</v>
      </c>
      <c r="B200" s="135">
        <f t="shared" si="34"/>
        <v>187</v>
      </c>
      <c r="C200" s="136">
        <f t="shared" si="35"/>
        <v>3236065.8325180635</v>
      </c>
      <c r="D200" s="137">
        <f t="shared" si="36"/>
        <v>15640.984857170679</v>
      </c>
      <c r="E200" s="137">
        <f t="shared" si="37"/>
        <v>22346.08323820763</v>
      </c>
      <c r="F200" s="137">
        <f t="shared" si="28"/>
        <v>37987.068095378308</v>
      </c>
      <c r="G200" s="136">
        <f t="shared" si="29"/>
        <v>3213719.7492798558</v>
      </c>
      <c r="L200" s="207">
        <f t="shared" si="38"/>
        <v>51683</v>
      </c>
      <c r="M200" s="146">
        <v>187</v>
      </c>
      <c r="N200" s="156">
        <f t="shared" si="26"/>
        <v>193797.89553326409</v>
      </c>
      <c r="O200" s="208">
        <f t="shared" si="30"/>
        <v>936.68982841077491</v>
      </c>
      <c r="P200" s="208">
        <f t="shared" si="31"/>
        <v>4796.0021170385389</v>
      </c>
      <c r="Q200" s="208">
        <f t="shared" si="32"/>
        <v>5732.6919454493136</v>
      </c>
      <c r="R200" s="156">
        <f t="shared" si="27"/>
        <v>189001.89341622556</v>
      </c>
    </row>
    <row r="201" spans="1:18" x14ac:dyDescent="0.25">
      <c r="A201" s="134">
        <f t="shared" si="33"/>
        <v>51714</v>
      </c>
      <c r="B201" s="135">
        <f t="shared" si="34"/>
        <v>188</v>
      </c>
      <c r="C201" s="136">
        <f t="shared" si="35"/>
        <v>3213719.7492798558</v>
      </c>
      <c r="D201" s="137">
        <f t="shared" si="36"/>
        <v>15532.978788186008</v>
      </c>
      <c r="E201" s="137">
        <f t="shared" si="37"/>
        <v>22454.089307192295</v>
      </c>
      <c r="F201" s="137">
        <f t="shared" si="28"/>
        <v>37987.068095378301</v>
      </c>
      <c r="G201" s="136">
        <f t="shared" si="29"/>
        <v>3191265.6599726635</v>
      </c>
      <c r="L201" s="207">
        <f t="shared" si="38"/>
        <v>51714</v>
      </c>
      <c r="M201" s="146">
        <v>188</v>
      </c>
      <c r="N201" s="156">
        <f t="shared" si="26"/>
        <v>189001.89341622556</v>
      </c>
      <c r="O201" s="208">
        <f t="shared" si="30"/>
        <v>913.50915151175525</v>
      </c>
      <c r="P201" s="208">
        <f t="shared" si="31"/>
        <v>4819.1827939375589</v>
      </c>
      <c r="Q201" s="208">
        <f t="shared" si="32"/>
        <v>5732.6919454493145</v>
      </c>
      <c r="R201" s="156">
        <f t="shared" si="27"/>
        <v>184182.710622288</v>
      </c>
    </row>
    <row r="202" spans="1:18" x14ac:dyDescent="0.25">
      <c r="A202" s="134">
        <f t="shared" si="33"/>
        <v>51745</v>
      </c>
      <c r="B202" s="135">
        <f t="shared" si="34"/>
        <v>189</v>
      </c>
      <c r="C202" s="136">
        <f t="shared" si="35"/>
        <v>3191265.6599726635</v>
      </c>
      <c r="D202" s="137">
        <f t="shared" si="36"/>
        <v>15424.450689867912</v>
      </c>
      <c r="E202" s="137">
        <f t="shared" si="37"/>
        <v>22562.617405510395</v>
      </c>
      <c r="F202" s="137">
        <f t="shared" si="28"/>
        <v>37987.068095378308</v>
      </c>
      <c r="G202" s="136">
        <f t="shared" si="29"/>
        <v>3168703.042567153</v>
      </c>
      <c r="L202" s="207">
        <f t="shared" si="38"/>
        <v>51745</v>
      </c>
      <c r="M202" s="146">
        <v>189</v>
      </c>
      <c r="N202" s="156">
        <f t="shared" ref="N202:N236" si="39">R201</f>
        <v>184182.710622288</v>
      </c>
      <c r="O202" s="208">
        <f t="shared" si="30"/>
        <v>890.21643467439037</v>
      </c>
      <c r="P202" s="208">
        <f t="shared" si="31"/>
        <v>4842.4755107749234</v>
      </c>
      <c r="Q202" s="208">
        <f t="shared" si="32"/>
        <v>5732.6919454493136</v>
      </c>
      <c r="R202" s="156">
        <f t="shared" ref="R202:R236" si="40">N202-P202</f>
        <v>179340.23511151306</v>
      </c>
    </row>
    <row r="203" spans="1:18" x14ac:dyDescent="0.25">
      <c r="A203" s="134">
        <f t="shared" si="33"/>
        <v>51775</v>
      </c>
      <c r="B203" s="135">
        <f t="shared" si="34"/>
        <v>190</v>
      </c>
      <c r="C203" s="136">
        <f t="shared" si="35"/>
        <v>3168703.042567153</v>
      </c>
      <c r="D203" s="137">
        <f t="shared" si="36"/>
        <v>15315.398039074611</v>
      </c>
      <c r="E203" s="137">
        <f t="shared" si="37"/>
        <v>22671.670056303694</v>
      </c>
      <c r="F203" s="137">
        <f t="shared" si="28"/>
        <v>37987.068095378301</v>
      </c>
      <c r="G203" s="136">
        <f t="shared" si="29"/>
        <v>3146031.3725108495</v>
      </c>
      <c r="L203" s="207">
        <f t="shared" si="38"/>
        <v>51775</v>
      </c>
      <c r="M203" s="146">
        <v>190</v>
      </c>
      <c r="N203" s="156">
        <f t="shared" si="39"/>
        <v>179340.23511151306</v>
      </c>
      <c r="O203" s="208">
        <f t="shared" si="30"/>
        <v>866.81113637231158</v>
      </c>
      <c r="P203" s="208">
        <f t="shared" si="31"/>
        <v>4865.8808090770017</v>
      </c>
      <c r="Q203" s="208">
        <f t="shared" si="32"/>
        <v>5732.6919454493136</v>
      </c>
      <c r="R203" s="156">
        <f t="shared" si="40"/>
        <v>174474.35430243606</v>
      </c>
    </row>
    <row r="204" spans="1:18" x14ac:dyDescent="0.25">
      <c r="A204" s="134">
        <f t="shared" si="33"/>
        <v>51806</v>
      </c>
      <c r="B204" s="135">
        <f t="shared" si="34"/>
        <v>191</v>
      </c>
      <c r="C204" s="136">
        <f t="shared" si="35"/>
        <v>3146031.3725108495</v>
      </c>
      <c r="D204" s="137">
        <f t="shared" si="36"/>
        <v>15205.818300469145</v>
      </c>
      <c r="E204" s="137">
        <f t="shared" si="37"/>
        <v>22781.249794909163</v>
      </c>
      <c r="F204" s="137">
        <f t="shared" si="28"/>
        <v>37987.068095378308</v>
      </c>
      <c r="G204" s="136">
        <f t="shared" si="29"/>
        <v>3123250.1227159402</v>
      </c>
      <c r="L204" s="207">
        <f t="shared" si="38"/>
        <v>51806</v>
      </c>
      <c r="M204" s="146">
        <v>191</v>
      </c>
      <c r="N204" s="156">
        <f t="shared" si="39"/>
        <v>174474.35430243606</v>
      </c>
      <c r="O204" s="208">
        <f t="shared" si="30"/>
        <v>843.29271246177291</v>
      </c>
      <c r="P204" s="208">
        <f t="shared" si="31"/>
        <v>4889.3992329875418</v>
      </c>
      <c r="Q204" s="208">
        <f t="shared" si="32"/>
        <v>5732.6919454493145</v>
      </c>
      <c r="R204" s="156">
        <f t="shared" si="40"/>
        <v>169584.95506944851</v>
      </c>
    </row>
    <row r="205" spans="1:18" x14ac:dyDescent="0.25">
      <c r="A205" s="134">
        <f t="shared" si="33"/>
        <v>51836</v>
      </c>
      <c r="B205" s="135">
        <f t="shared" si="34"/>
        <v>192</v>
      </c>
      <c r="C205" s="136">
        <f t="shared" si="35"/>
        <v>3123250.1227159402</v>
      </c>
      <c r="D205" s="137">
        <f t="shared" si="36"/>
        <v>15095.708926460416</v>
      </c>
      <c r="E205" s="137">
        <f t="shared" si="37"/>
        <v>22891.35916891789</v>
      </c>
      <c r="F205" s="137">
        <f t="shared" si="28"/>
        <v>37987.068095378308</v>
      </c>
      <c r="G205" s="136">
        <f t="shared" si="29"/>
        <v>3100358.7635470224</v>
      </c>
      <c r="L205" s="207">
        <f t="shared" si="38"/>
        <v>51836</v>
      </c>
      <c r="M205" s="146">
        <v>192</v>
      </c>
      <c r="N205" s="156">
        <f t="shared" si="39"/>
        <v>169584.95506944851</v>
      </c>
      <c r="O205" s="208">
        <f t="shared" si="30"/>
        <v>819.66061616899981</v>
      </c>
      <c r="P205" s="208">
        <f t="shared" si="31"/>
        <v>4913.0313292803139</v>
      </c>
      <c r="Q205" s="208">
        <f t="shared" si="32"/>
        <v>5732.6919454493136</v>
      </c>
      <c r="R205" s="156">
        <f t="shared" si="40"/>
        <v>164671.92374016819</v>
      </c>
    </row>
    <row r="206" spans="1:18" x14ac:dyDescent="0.25">
      <c r="A206" s="134">
        <f t="shared" si="33"/>
        <v>51867</v>
      </c>
      <c r="B206" s="135">
        <f t="shared" si="34"/>
        <v>193</v>
      </c>
      <c r="C206" s="136">
        <f t="shared" si="35"/>
        <v>3100358.7635470224</v>
      </c>
      <c r="D206" s="137">
        <f t="shared" si="36"/>
        <v>14985.06735714398</v>
      </c>
      <c r="E206" s="137">
        <f t="shared" si="37"/>
        <v>23002.000738234328</v>
      </c>
      <c r="F206" s="137">
        <f t="shared" si="28"/>
        <v>37987.068095378308</v>
      </c>
      <c r="G206" s="136">
        <f t="shared" si="29"/>
        <v>3077356.7628087881</v>
      </c>
      <c r="L206" s="207">
        <f t="shared" si="38"/>
        <v>51867</v>
      </c>
      <c r="M206" s="146">
        <v>193</v>
      </c>
      <c r="N206" s="156">
        <f t="shared" si="39"/>
        <v>164671.92374016819</v>
      </c>
      <c r="O206" s="208">
        <f t="shared" si="30"/>
        <v>795.91429807747818</v>
      </c>
      <c r="P206" s="208">
        <f t="shared" si="31"/>
        <v>4936.7776473718359</v>
      </c>
      <c r="Q206" s="208">
        <f t="shared" si="32"/>
        <v>5732.6919454493145</v>
      </c>
      <c r="R206" s="156">
        <f t="shared" si="40"/>
        <v>159735.14609279635</v>
      </c>
    </row>
    <row r="207" spans="1:18" x14ac:dyDescent="0.25">
      <c r="A207" s="134">
        <f t="shared" si="33"/>
        <v>51898</v>
      </c>
      <c r="B207" s="135">
        <f t="shared" si="34"/>
        <v>194</v>
      </c>
      <c r="C207" s="136">
        <f t="shared" si="35"/>
        <v>3077356.7628087881</v>
      </c>
      <c r="D207" s="137">
        <f t="shared" si="36"/>
        <v>14873.891020242514</v>
      </c>
      <c r="E207" s="137">
        <f t="shared" si="37"/>
        <v>23113.177075135791</v>
      </c>
      <c r="F207" s="137">
        <f t="shared" ref="F207:F270" si="41">IF(B207="","",SUM(D207:E207))</f>
        <v>37987.068095378301</v>
      </c>
      <c r="G207" s="136">
        <f t="shared" ref="G207:G270" si="42">IF(B207="","",SUM(C207)-SUM(E207))</f>
        <v>3054243.5857336521</v>
      </c>
      <c r="L207" s="207">
        <f t="shared" si="38"/>
        <v>51898</v>
      </c>
      <c r="M207" s="146">
        <v>194</v>
      </c>
      <c r="N207" s="156">
        <f t="shared" si="39"/>
        <v>159735.14609279635</v>
      </c>
      <c r="O207" s="208">
        <f t="shared" ref="O207:O236" si="43">IPMT($P$10/12,M207,$P$7,-$P$8,$P$9)</f>
        <v>772.05320611518084</v>
      </c>
      <c r="P207" s="208">
        <f t="shared" ref="P207:P236" si="44">PPMT($P$10/12,M207,$P$7,-$P$8,$P$9)</f>
        <v>4960.6387393341338</v>
      </c>
      <c r="Q207" s="208">
        <f t="shared" ref="Q207:Q236" si="45">SUM(O207:P207)</f>
        <v>5732.6919454493145</v>
      </c>
      <c r="R207" s="156">
        <f t="shared" si="40"/>
        <v>154774.50735346222</v>
      </c>
    </row>
    <row r="208" spans="1:18" x14ac:dyDescent="0.25">
      <c r="A208" s="134">
        <f t="shared" ref="A208:A271" si="46">IF(B208="","",EDATE(A207,1))</f>
        <v>51926</v>
      </c>
      <c r="B208" s="135">
        <f t="shared" ref="B208:B271" si="47">IF(B207="","",IF(SUM(B207)+1&lt;=$E$7,SUM(B207)+1,""))</f>
        <v>195</v>
      </c>
      <c r="C208" s="136">
        <f t="shared" ref="C208:C271" si="48">IF(B208="","",G207)</f>
        <v>3054243.5857336521</v>
      </c>
      <c r="D208" s="137">
        <f t="shared" ref="D208:D271" si="49">IF(B208="","",IPMT($E$10/12,B208,$E$7,-$E$8,$E$9,0))</f>
        <v>14762.177331046025</v>
      </c>
      <c r="E208" s="137">
        <f t="shared" ref="E208:E271" si="50">IF(B208="","",PPMT($E$10/12,B208,$E$7,-$E$8,$E$9,0))</f>
        <v>23224.890764332282</v>
      </c>
      <c r="F208" s="137">
        <f t="shared" si="41"/>
        <v>37987.068095378308</v>
      </c>
      <c r="G208" s="136">
        <f t="shared" si="42"/>
        <v>3031018.6949693197</v>
      </c>
      <c r="L208" s="207">
        <f t="shared" si="38"/>
        <v>51926</v>
      </c>
      <c r="M208" s="146">
        <v>195</v>
      </c>
      <c r="N208" s="156">
        <f t="shared" si="39"/>
        <v>154774.50735346222</v>
      </c>
      <c r="O208" s="208">
        <f t="shared" si="43"/>
        <v>748.07678554173265</v>
      </c>
      <c r="P208" s="208">
        <f t="shared" si="44"/>
        <v>4984.6151599075811</v>
      </c>
      <c r="Q208" s="208">
        <f t="shared" si="45"/>
        <v>5732.6919454493136</v>
      </c>
      <c r="R208" s="156">
        <f t="shared" si="40"/>
        <v>149789.89219355464</v>
      </c>
    </row>
    <row r="209" spans="1:18" x14ac:dyDescent="0.25">
      <c r="A209" s="134">
        <f t="shared" si="46"/>
        <v>51957</v>
      </c>
      <c r="B209" s="135">
        <f t="shared" si="47"/>
        <v>196</v>
      </c>
      <c r="C209" s="136">
        <f t="shared" si="48"/>
        <v>3031018.6949693197</v>
      </c>
      <c r="D209" s="137">
        <f t="shared" si="49"/>
        <v>14649.923692351753</v>
      </c>
      <c r="E209" s="137">
        <f t="shared" si="50"/>
        <v>23337.144403026552</v>
      </c>
      <c r="F209" s="137">
        <f t="shared" si="41"/>
        <v>37987.068095378301</v>
      </c>
      <c r="G209" s="136">
        <f t="shared" si="42"/>
        <v>3007681.5505662933</v>
      </c>
      <c r="L209" s="207">
        <f t="shared" ref="L209:L236" si="51">EDATE(L208,1)</f>
        <v>51957</v>
      </c>
      <c r="M209" s="146">
        <v>196</v>
      </c>
      <c r="N209" s="156">
        <f t="shared" si="39"/>
        <v>149789.89219355464</v>
      </c>
      <c r="O209" s="208">
        <f t="shared" si="43"/>
        <v>723.9844789355127</v>
      </c>
      <c r="P209" s="208">
        <f t="shared" si="44"/>
        <v>5008.7074665138016</v>
      </c>
      <c r="Q209" s="208">
        <f t="shared" si="45"/>
        <v>5732.6919454493145</v>
      </c>
      <c r="R209" s="156">
        <f t="shared" si="40"/>
        <v>144781.18472704085</v>
      </c>
    </row>
    <row r="210" spans="1:18" x14ac:dyDescent="0.25">
      <c r="A210" s="134">
        <f t="shared" si="46"/>
        <v>51987</v>
      </c>
      <c r="B210" s="135">
        <f t="shared" si="47"/>
        <v>197</v>
      </c>
      <c r="C210" s="136">
        <f t="shared" si="48"/>
        <v>3007681.5505662933</v>
      </c>
      <c r="D210" s="137">
        <f t="shared" si="49"/>
        <v>14537.12749440379</v>
      </c>
      <c r="E210" s="137">
        <f t="shared" si="50"/>
        <v>23449.940600974514</v>
      </c>
      <c r="F210" s="137">
        <f t="shared" si="41"/>
        <v>37987.068095378301</v>
      </c>
      <c r="G210" s="136">
        <f t="shared" si="42"/>
        <v>2984231.6099653188</v>
      </c>
      <c r="L210" s="207">
        <f t="shared" si="51"/>
        <v>51987</v>
      </c>
      <c r="M210" s="146">
        <v>197</v>
      </c>
      <c r="N210" s="156">
        <f t="shared" si="39"/>
        <v>144781.18472704085</v>
      </c>
      <c r="O210" s="208">
        <f t="shared" si="43"/>
        <v>699.77572618069587</v>
      </c>
      <c r="P210" s="208">
        <f t="shared" si="44"/>
        <v>5032.9162192686181</v>
      </c>
      <c r="Q210" s="208">
        <f t="shared" si="45"/>
        <v>5732.6919454493136</v>
      </c>
      <c r="R210" s="156">
        <f t="shared" si="40"/>
        <v>139748.26850777224</v>
      </c>
    </row>
    <row r="211" spans="1:18" x14ac:dyDescent="0.25">
      <c r="A211" s="134">
        <f t="shared" si="46"/>
        <v>52018</v>
      </c>
      <c r="B211" s="135">
        <f t="shared" si="47"/>
        <v>198</v>
      </c>
      <c r="C211" s="136">
        <f t="shared" si="48"/>
        <v>2984231.6099653188</v>
      </c>
      <c r="D211" s="137">
        <f t="shared" si="49"/>
        <v>14423.786114832414</v>
      </c>
      <c r="E211" s="137">
        <f t="shared" si="50"/>
        <v>23563.281980545897</v>
      </c>
      <c r="F211" s="137">
        <f t="shared" si="41"/>
        <v>37987.068095378308</v>
      </c>
      <c r="G211" s="136">
        <f t="shared" si="42"/>
        <v>2960668.3279847731</v>
      </c>
      <c r="L211" s="207">
        <f t="shared" si="51"/>
        <v>52018</v>
      </c>
      <c r="M211" s="146">
        <v>198</v>
      </c>
      <c r="N211" s="156">
        <f t="shared" si="39"/>
        <v>139748.26850777224</v>
      </c>
      <c r="O211" s="208">
        <f t="shared" si="43"/>
        <v>675.44996445423101</v>
      </c>
      <c r="P211" s="208">
        <f t="shared" si="44"/>
        <v>5057.2419809950834</v>
      </c>
      <c r="Q211" s="208">
        <f t="shared" si="45"/>
        <v>5732.6919454493145</v>
      </c>
      <c r="R211" s="156">
        <f t="shared" si="40"/>
        <v>134691.02652677716</v>
      </c>
    </row>
    <row r="212" spans="1:18" x14ac:dyDescent="0.25">
      <c r="A212" s="134">
        <f t="shared" si="46"/>
        <v>52048</v>
      </c>
      <c r="B212" s="135">
        <f t="shared" si="47"/>
        <v>199</v>
      </c>
      <c r="C212" s="136">
        <f t="shared" si="48"/>
        <v>2960668.3279847731</v>
      </c>
      <c r="D212" s="137">
        <f t="shared" si="49"/>
        <v>14309.896918593109</v>
      </c>
      <c r="E212" s="137">
        <f t="shared" si="50"/>
        <v>23677.171176785199</v>
      </c>
      <c r="F212" s="137">
        <f t="shared" si="41"/>
        <v>37987.068095378308</v>
      </c>
      <c r="G212" s="136">
        <f t="shared" si="42"/>
        <v>2936991.156807988</v>
      </c>
      <c r="L212" s="207">
        <f t="shared" si="51"/>
        <v>52048</v>
      </c>
      <c r="M212" s="146">
        <v>199</v>
      </c>
      <c r="N212" s="156">
        <f t="shared" si="39"/>
        <v>134691.02652677716</v>
      </c>
      <c r="O212" s="208">
        <f t="shared" si="43"/>
        <v>651.00662821275478</v>
      </c>
      <c r="P212" s="208">
        <f t="shared" si="44"/>
        <v>5081.6853172365591</v>
      </c>
      <c r="Q212" s="208">
        <f t="shared" si="45"/>
        <v>5732.6919454493136</v>
      </c>
      <c r="R212" s="156">
        <f t="shared" si="40"/>
        <v>129609.34120954061</v>
      </c>
    </row>
    <row r="213" spans="1:18" x14ac:dyDescent="0.25">
      <c r="A213" s="134">
        <f t="shared" si="46"/>
        <v>52079</v>
      </c>
      <c r="B213" s="135">
        <f t="shared" si="47"/>
        <v>200</v>
      </c>
      <c r="C213" s="136">
        <f t="shared" si="48"/>
        <v>2936991.156807988</v>
      </c>
      <c r="D213" s="137">
        <f t="shared" si="49"/>
        <v>14195.457257905311</v>
      </c>
      <c r="E213" s="137">
        <f t="shared" si="50"/>
        <v>23791.610837472996</v>
      </c>
      <c r="F213" s="137">
        <f t="shared" si="41"/>
        <v>37987.068095378308</v>
      </c>
      <c r="G213" s="136">
        <f t="shared" si="42"/>
        <v>2913199.5459705149</v>
      </c>
      <c r="L213" s="207">
        <f t="shared" si="51"/>
        <v>52079</v>
      </c>
      <c r="M213" s="146">
        <v>200</v>
      </c>
      <c r="N213" s="156">
        <f t="shared" si="39"/>
        <v>129609.34120954061</v>
      </c>
      <c r="O213" s="208">
        <f t="shared" si="43"/>
        <v>626.44514917944468</v>
      </c>
      <c r="P213" s="208">
        <f t="shared" si="44"/>
        <v>5106.2467962698702</v>
      </c>
      <c r="Q213" s="208">
        <f t="shared" si="45"/>
        <v>5732.6919454493145</v>
      </c>
      <c r="R213" s="156">
        <f t="shared" si="40"/>
        <v>124503.09441327074</v>
      </c>
    </row>
    <row r="214" spans="1:18" x14ac:dyDescent="0.25">
      <c r="A214" s="134">
        <f t="shared" si="46"/>
        <v>52110</v>
      </c>
      <c r="B214" s="135">
        <f t="shared" si="47"/>
        <v>201</v>
      </c>
      <c r="C214" s="136">
        <f t="shared" si="48"/>
        <v>2913199.5459705149</v>
      </c>
      <c r="D214" s="137">
        <f t="shared" si="49"/>
        <v>14080.464472190861</v>
      </c>
      <c r="E214" s="137">
        <f t="shared" si="50"/>
        <v>23906.603623187446</v>
      </c>
      <c r="F214" s="137">
        <f t="shared" si="41"/>
        <v>37987.068095378308</v>
      </c>
      <c r="G214" s="136">
        <f t="shared" si="42"/>
        <v>2889292.9423473272</v>
      </c>
      <c r="L214" s="207">
        <f t="shared" si="51"/>
        <v>52110</v>
      </c>
      <c r="M214" s="146">
        <v>201</v>
      </c>
      <c r="N214" s="156">
        <f t="shared" si="39"/>
        <v>124503.09441327074</v>
      </c>
      <c r="O214" s="208">
        <f t="shared" si="43"/>
        <v>601.76495633080697</v>
      </c>
      <c r="P214" s="208">
        <f t="shared" si="44"/>
        <v>5130.9269891185068</v>
      </c>
      <c r="Q214" s="208">
        <f t="shared" si="45"/>
        <v>5732.6919454493136</v>
      </c>
      <c r="R214" s="156">
        <f t="shared" si="40"/>
        <v>119372.16742415223</v>
      </c>
    </row>
    <row r="215" spans="1:18" x14ac:dyDescent="0.25">
      <c r="A215" s="134">
        <f t="shared" si="46"/>
        <v>52140</v>
      </c>
      <c r="B215" s="135">
        <f t="shared" si="47"/>
        <v>202</v>
      </c>
      <c r="C215" s="136">
        <f t="shared" si="48"/>
        <v>2889292.9423473272</v>
      </c>
      <c r="D215" s="137">
        <f t="shared" si="49"/>
        <v>13964.915888012121</v>
      </c>
      <c r="E215" s="137">
        <f t="shared" si="50"/>
        <v>24022.152207366187</v>
      </c>
      <c r="F215" s="137">
        <f t="shared" si="41"/>
        <v>37987.068095378308</v>
      </c>
      <c r="G215" s="136">
        <f t="shared" si="42"/>
        <v>2865270.7901399611</v>
      </c>
      <c r="L215" s="207">
        <f t="shared" si="51"/>
        <v>52140</v>
      </c>
      <c r="M215" s="146">
        <v>202</v>
      </c>
      <c r="N215" s="156">
        <f t="shared" si="39"/>
        <v>119372.16742415223</v>
      </c>
      <c r="O215" s="208">
        <f t="shared" si="43"/>
        <v>576.96547588340093</v>
      </c>
      <c r="P215" s="208">
        <f t="shared" si="44"/>
        <v>5155.7264695659132</v>
      </c>
      <c r="Q215" s="208">
        <f t="shared" si="45"/>
        <v>5732.6919454493145</v>
      </c>
      <c r="R215" s="156">
        <f t="shared" si="40"/>
        <v>114216.44095458632</v>
      </c>
    </row>
    <row r="216" spans="1:18" x14ac:dyDescent="0.25">
      <c r="A216" s="134">
        <f t="shared" si="46"/>
        <v>52171</v>
      </c>
      <c r="B216" s="135">
        <f t="shared" si="47"/>
        <v>203</v>
      </c>
      <c r="C216" s="136">
        <f t="shared" si="48"/>
        <v>2865270.7901399611</v>
      </c>
      <c r="D216" s="137">
        <f t="shared" si="49"/>
        <v>13848.808819009852</v>
      </c>
      <c r="E216" s="137">
        <f t="shared" si="50"/>
        <v>24138.259276368459</v>
      </c>
      <c r="F216" s="137">
        <f t="shared" si="41"/>
        <v>37987.068095378308</v>
      </c>
      <c r="G216" s="136">
        <f t="shared" si="42"/>
        <v>2841132.5308635924</v>
      </c>
      <c r="L216" s="207">
        <f t="shared" si="51"/>
        <v>52171</v>
      </c>
      <c r="M216" s="146">
        <v>203</v>
      </c>
      <c r="N216" s="156">
        <f t="shared" si="39"/>
        <v>114216.44095458632</v>
      </c>
      <c r="O216" s="208">
        <f t="shared" si="43"/>
        <v>552.04613128049891</v>
      </c>
      <c r="P216" s="208">
        <f t="shared" si="44"/>
        <v>5180.6458141688145</v>
      </c>
      <c r="Q216" s="208">
        <f t="shared" si="45"/>
        <v>5732.6919454493136</v>
      </c>
      <c r="R216" s="156">
        <f t="shared" si="40"/>
        <v>109035.7951404175</v>
      </c>
    </row>
    <row r="217" spans="1:18" x14ac:dyDescent="0.25">
      <c r="A217" s="134">
        <f t="shared" si="46"/>
        <v>52201</v>
      </c>
      <c r="B217" s="135">
        <f t="shared" si="47"/>
        <v>204</v>
      </c>
      <c r="C217" s="136">
        <f t="shared" si="48"/>
        <v>2841132.5308635924</v>
      </c>
      <c r="D217" s="137">
        <f t="shared" si="49"/>
        <v>13732.140565840738</v>
      </c>
      <c r="E217" s="137">
        <f t="shared" si="50"/>
        <v>24254.92752953757</v>
      </c>
      <c r="F217" s="137">
        <f t="shared" si="41"/>
        <v>37987.068095378308</v>
      </c>
      <c r="G217" s="136">
        <f t="shared" si="42"/>
        <v>2816877.6033340548</v>
      </c>
      <c r="L217" s="207">
        <f t="shared" si="51"/>
        <v>52201</v>
      </c>
      <c r="M217" s="146">
        <v>204</v>
      </c>
      <c r="N217" s="156">
        <f t="shared" si="39"/>
        <v>109035.7951404175</v>
      </c>
      <c r="O217" s="208">
        <f t="shared" si="43"/>
        <v>527.00634317868321</v>
      </c>
      <c r="P217" s="208">
        <f t="shared" si="44"/>
        <v>5205.6856022706315</v>
      </c>
      <c r="Q217" s="208">
        <f t="shared" si="45"/>
        <v>5732.6919454493145</v>
      </c>
      <c r="R217" s="156">
        <f t="shared" si="40"/>
        <v>103830.10953814686</v>
      </c>
    </row>
    <row r="218" spans="1:18" x14ac:dyDescent="0.25">
      <c r="A218" s="134">
        <f t="shared" si="46"/>
        <v>52232</v>
      </c>
      <c r="B218" s="135">
        <f t="shared" si="47"/>
        <v>205</v>
      </c>
      <c r="C218" s="136">
        <f t="shared" si="48"/>
        <v>2816877.6033340548</v>
      </c>
      <c r="D218" s="137">
        <f t="shared" si="49"/>
        <v>13614.908416114637</v>
      </c>
      <c r="E218" s="137">
        <f t="shared" si="50"/>
        <v>24372.15967926367</v>
      </c>
      <c r="F218" s="137">
        <f t="shared" si="41"/>
        <v>37987.068095378308</v>
      </c>
      <c r="G218" s="136">
        <f t="shared" si="42"/>
        <v>2792505.443654791</v>
      </c>
      <c r="L218" s="207">
        <f t="shared" si="51"/>
        <v>52232</v>
      </c>
      <c r="M218" s="146">
        <v>205</v>
      </c>
      <c r="N218" s="156">
        <f t="shared" si="39"/>
        <v>103830.10953814686</v>
      </c>
      <c r="O218" s="208">
        <f t="shared" si="43"/>
        <v>501.84552943437495</v>
      </c>
      <c r="P218" s="208">
        <f t="shared" si="44"/>
        <v>5230.8464160149388</v>
      </c>
      <c r="Q218" s="208">
        <f t="shared" si="45"/>
        <v>5732.6919454493136</v>
      </c>
      <c r="R218" s="156">
        <f t="shared" si="40"/>
        <v>98599.263122131917</v>
      </c>
    </row>
    <row r="219" spans="1:18" x14ac:dyDescent="0.25">
      <c r="A219" s="134">
        <f t="shared" si="46"/>
        <v>52263</v>
      </c>
      <c r="B219" s="135">
        <f t="shared" si="47"/>
        <v>206</v>
      </c>
      <c r="C219" s="136">
        <f t="shared" si="48"/>
        <v>2792505.443654791</v>
      </c>
      <c r="D219" s="137">
        <f t="shared" si="49"/>
        <v>13497.109644331531</v>
      </c>
      <c r="E219" s="137">
        <f t="shared" si="50"/>
        <v>24489.958451046779</v>
      </c>
      <c r="F219" s="137">
        <f t="shared" si="41"/>
        <v>37987.068095378308</v>
      </c>
      <c r="G219" s="136">
        <f t="shared" si="42"/>
        <v>2768015.4852037444</v>
      </c>
      <c r="L219" s="207">
        <f t="shared" si="51"/>
        <v>52263</v>
      </c>
      <c r="M219" s="146">
        <v>206</v>
      </c>
      <c r="N219" s="156">
        <f t="shared" si="39"/>
        <v>98599.263122131917</v>
      </c>
      <c r="O219" s="208">
        <f t="shared" si="43"/>
        <v>476.56310509030283</v>
      </c>
      <c r="P219" s="208">
        <f t="shared" si="44"/>
        <v>5256.1288403590115</v>
      </c>
      <c r="Q219" s="208">
        <f t="shared" si="45"/>
        <v>5732.6919454493145</v>
      </c>
      <c r="R219" s="156">
        <f t="shared" si="40"/>
        <v>93343.134281772902</v>
      </c>
    </row>
    <row r="220" spans="1:18" x14ac:dyDescent="0.25">
      <c r="A220" s="134">
        <f t="shared" si="46"/>
        <v>52291</v>
      </c>
      <c r="B220" s="135">
        <f t="shared" si="47"/>
        <v>207</v>
      </c>
      <c r="C220" s="136">
        <f t="shared" si="48"/>
        <v>2768015.4852037444</v>
      </c>
      <c r="D220" s="137">
        <f t="shared" si="49"/>
        <v>13378.74151181814</v>
      </c>
      <c r="E220" s="137">
        <f t="shared" si="50"/>
        <v>24608.326583560171</v>
      </c>
      <c r="F220" s="137">
        <f t="shared" si="41"/>
        <v>37987.068095378308</v>
      </c>
      <c r="G220" s="136">
        <f t="shared" si="42"/>
        <v>2743407.1586201843</v>
      </c>
      <c r="L220" s="207">
        <f t="shared" si="51"/>
        <v>52291</v>
      </c>
      <c r="M220" s="146">
        <v>207</v>
      </c>
      <c r="N220" s="156">
        <f t="shared" si="39"/>
        <v>93343.134281772902</v>
      </c>
      <c r="O220" s="208">
        <f t="shared" si="43"/>
        <v>451.15848236190095</v>
      </c>
      <c r="P220" s="208">
        <f t="shared" si="44"/>
        <v>5281.5334630874131</v>
      </c>
      <c r="Q220" s="208">
        <f t="shared" si="45"/>
        <v>5732.6919454493145</v>
      </c>
      <c r="R220" s="156">
        <f t="shared" si="40"/>
        <v>88061.600818685489</v>
      </c>
    </row>
    <row r="221" spans="1:18" x14ac:dyDescent="0.25">
      <c r="A221" s="134">
        <f t="shared" si="46"/>
        <v>52322</v>
      </c>
      <c r="B221" s="135">
        <f t="shared" si="47"/>
        <v>208</v>
      </c>
      <c r="C221" s="136">
        <f t="shared" si="48"/>
        <v>2743407.1586201843</v>
      </c>
      <c r="D221" s="137">
        <f t="shared" si="49"/>
        <v>13259.801266664264</v>
      </c>
      <c r="E221" s="137">
        <f t="shared" si="50"/>
        <v>24727.26682871404</v>
      </c>
      <c r="F221" s="137">
        <f t="shared" si="41"/>
        <v>37987.068095378301</v>
      </c>
      <c r="G221" s="136">
        <f t="shared" si="42"/>
        <v>2718679.8917914703</v>
      </c>
      <c r="L221" s="207">
        <f t="shared" si="51"/>
        <v>52322</v>
      </c>
      <c r="M221" s="146">
        <v>208</v>
      </c>
      <c r="N221" s="156">
        <f t="shared" si="39"/>
        <v>88061.600818685489</v>
      </c>
      <c r="O221" s="208">
        <f t="shared" si="43"/>
        <v>425.63107062364509</v>
      </c>
      <c r="P221" s="208">
        <f t="shared" si="44"/>
        <v>5307.0608748256691</v>
      </c>
      <c r="Q221" s="208">
        <f t="shared" si="45"/>
        <v>5732.6919454493145</v>
      </c>
      <c r="R221" s="156">
        <f t="shared" si="40"/>
        <v>82754.539943859825</v>
      </c>
    </row>
    <row r="222" spans="1:18" x14ac:dyDescent="0.25">
      <c r="A222" s="134">
        <f t="shared" si="46"/>
        <v>52352</v>
      </c>
      <c r="B222" s="135">
        <f t="shared" si="47"/>
        <v>209</v>
      </c>
      <c r="C222" s="136">
        <f t="shared" si="48"/>
        <v>2718679.8917914703</v>
      </c>
      <c r="D222" s="137">
        <f t="shared" si="49"/>
        <v>13140.286143658812</v>
      </c>
      <c r="E222" s="137">
        <f t="shared" si="50"/>
        <v>24846.781951719491</v>
      </c>
      <c r="F222" s="137">
        <f t="shared" si="41"/>
        <v>37987.068095378301</v>
      </c>
      <c r="G222" s="136">
        <f t="shared" si="42"/>
        <v>2693833.1098397509</v>
      </c>
      <c r="L222" s="207">
        <f t="shared" si="51"/>
        <v>52352</v>
      </c>
      <c r="M222" s="146">
        <v>209</v>
      </c>
      <c r="N222" s="156">
        <f t="shared" si="39"/>
        <v>82754.539943859825</v>
      </c>
      <c r="O222" s="208">
        <f t="shared" si="43"/>
        <v>399.98027639532103</v>
      </c>
      <c r="P222" s="208">
        <f t="shared" si="44"/>
        <v>5332.7116690539933</v>
      </c>
      <c r="Q222" s="208">
        <f t="shared" si="45"/>
        <v>5732.6919454493145</v>
      </c>
      <c r="R222" s="156">
        <f t="shared" si="40"/>
        <v>77421.828274805826</v>
      </c>
    </row>
    <row r="223" spans="1:18" x14ac:dyDescent="0.25">
      <c r="A223" s="134">
        <f t="shared" si="46"/>
        <v>52383</v>
      </c>
      <c r="B223" s="135">
        <f t="shared" si="47"/>
        <v>210</v>
      </c>
      <c r="C223" s="136">
        <f t="shared" si="48"/>
        <v>2693833.1098397509</v>
      </c>
      <c r="D223" s="137">
        <f t="shared" si="49"/>
        <v>13020.193364225503</v>
      </c>
      <c r="E223" s="137">
        <f t="shared" si="50"/>
        <v>24966.874731152806</v>
      </c>
      <c r="F223" s="137">
        <f t="shared" si="41"/>
        <v>37987.068095378308</v>
      </c>
      <c r="G223" s="136">
        <f t="shared" si="42"/>
        <v>2668866.2351085981</v>
      </c>
      <c r="L223" s="207">
        <f t="shared" si="51"/>
        <v>52383</v>
      </c>
      <c r="M223" s="146">
        <v>210</v>
      </c>
      <c r="N223" s="156">
        <f t="shared" si="39"/>
        <v>77421.828274805826</v>
      </c>
      <c r="O223" s="208">
        <f t="shared" si="43"/>
        <v>374.20550332822671</v>
      </c>
      <c r="P223" s="208">
        <f t="shared" si="44"/>
        <v>5358.4864421210868</v>
      </c>
      <c r="Q223" s="208">
        <f t="shared" si="45"/>
        <v>5732.6919454493136</v>
      </c>
      <c r="R223" s="156">
        <f t="shared" si="40"/>
        <v>72063.341832684746</v>
      </c>
    </row>
    <row r="224" spans="1:18" x14ac:dyDescent="0.25">
      <c r="A224" s="134">
        <f t="shared" si="46"/>
        <v>52413</v>
      </c>
      <c r="B224" s="135">
        <f t="shared" si="47"/>
        <v>211</v>
      </c>
      <c r="C224" s="136">
        <f t="shared" si="48"/>
        <v>2668866.2351085981</v>
      </c>
      <c r="D224" s="137">
        <f t="shared" si="49"/>
        <v>12899.520136358264</v>
      </c>
      <c r="E224" s="137">
        <f t="shared" si="50"/>
        <v>25087.547959020045</v>
      </c>
      <c r="F224" s="137">
        <f t="shared" si="41"/>
        <v>37987.068095378308</v>
      </c>
      <c r="G224" s="136">
        <f t="shared" si="42"/>
        <v>2643778.6871495782</v>
      </c>
      <c r="L224" s="207">
        <f t="shared" si="51"/>
        <v>52413</v>
      </c>
      <c r="M224" s="146">
        <v>211</v>
      </c>
      <c r="N224" s="156">
        <f t="shared" si="39"/>
        <v>72063.341832684746</v>
      </c>
      <c r="O224" s="208">
        <f t="shared" si="43"/>
        <v>348.30615219130817</v>
      </c>
      <c r="P224" s="208">
        <f t="shared" si="44"/>
        <v>5384.3857932580067</v>
      </c>
      <c r="Q224" s="208">
        <f t="shared" si="45"/>
        <v>5732.6919454493145</v>
      </c>
      <c r="R224" s="156">
        <f t="shared" si="40"/>
        <v>66678.956039426732</v>
      </c>
    </row>
    <row r="225" spans="1:18" x14ac:dyDescent="0.25">
      <c r="A225" s="134">
        <f t="shared" si="46"/>
        <v>52444</v>
      </c>
      <c r="B225" s="135">
        <f t="shared" si="47"/>
        <v>212</v>
      </c>
      <c r="C225" s="136">
        <f t="shared" si="48"/>
        <v>2643778.6871495782</v>
      </c>
      <c r="D225" s="137">
        <f t="shared" si="49"/>
        <v>12778.263654556335</v>
      </c>
      <c r="E225" s="137">
        <f t="shared" si="50"/>
        <v>25208.804440821972</v>
      </c>
      <c r="F225" s="137">
        <f t="shared" si="41"/>
        <v>37987.068095378308</v>
      </c>
      <c r="G225" s="136">
        <f t="shared" si="42"/>
        <v>2618569.8827087563</v>
      </c>
      <c r="L225" s="207">
        <f t="shared" si="51"/>
        <v>52444</v>
      </c>
      <c r="M225" s="146">
        <v>212</v>
      </c>
      <c r="N225" s="156">
        <f t="shared" si="39"/>
        <v>66678.956039426732</v>
      </c>
      <c r="O225" s="208">
        <f t="shared" si="43"/>
        <v>322.28162085722772</v>
      </c>
      <c r="P225" s="208">
        <f t="shared" si="44"/>
        <v>5410.4103245920869</v>
      </c>
      <c r="Q225" s="208">
        <f t="shared" si="45"/>
        <v>5732.6919454493145</v>
      </c>
      <c r="R225" s="156">
        <f t="shared" si="40"/>
        <v>61268.545714834647</v>
      </c>
    </row>
    <row r="226" spans="1:18" x14ac:dyDescent="0.25">
      <c r="A226" s="134">
        <f t="shared" si="46"/>
        <v>52475</v>
      </c>
      <c r="B226" s="135">
        <f t="shared" si="47"/>
        <v>213</v>
      </c>
      <c r="C226" s="136">
        <f t="shared" si="48"/>
        <v>2618569.8827087563</v>
      </c>
      <c r="D226" s="137">
        <f t="shared" si="49"/>
        <v>12656.421099759027</v>
      </c>
      <c r="E226" s="137">
        <f t="shared" si="50"/>
        <v>25330.646995619278</v>
      </c>
      <c r="F226" s="137">
        <f t="shared" si="41"/>
        <v>37987.068095378301</v>
      </c>
      <c r="G226" s="136">
        <f t="shared" si="42"/>
        <v>2593239.2357131368</v>
      </c>
      <c r="L226" s="207">
        <f t="shared" si="51"/>
        <v>52475</v>
      </c>
      <c r="M226" s="146">
        <v>213</v>
      </c>
      <c r="N226" s="156">
        <f t="shared" si="39"/>
        <v>61268.545714834647</v>
      </c>
      <c r="O226" s="208">
        <f t="shared" si="43"/>
        <v>296.13130428836598</v>
      </c>
      <c r="P226" s="208">
        <f t="shared" si="44"/>
        <v>5436.5606411609479</v>
      </c>
      <c r="Q226" s="208">
        <f t="shared" si="45"/>
        <v>5732.6919454493136</v>
      </c>
      <c r="R226" s="156">
        <f t="shared" si="40"/>
        <v>55831.985073673699</v>
      </c>
    </row>
    <row r="227" spans="1:18" x14ac:dyDescent="0.25">
      <c r="A227" s="134">
        <f t="shared" si="46"/>
        <v>52505</v>
      </c>
      <c r="B227" s="135">
        <f t="shared" si="47"/>
        <v>214</v>
      </c>
      <c r="C227" s="136">
        <f t="shared" si="48"/>
        <v>2593239.2357131368</v>
      </c>
      <c r="D227" s="137">
        <f t="shared" si="49"/>
        <v>12533.9896392802</v>
      </c>
      <c r="E227" s="137">
        <f t="shared" si="50"/>
        <v>25453.078456098108</v>
      </c>
      <c r="F227" s="137">
        <f t="shared" si="41"/>
        <v>37987.068095378308</v>
      </c>
      <c r="G227" s="136">
        <f t="shared" si="42"/>
        <v>2567786.1572570386</v>
      </c>
      <c r="L227" s="207">
        <f t="shared" si="51"/>
        <v>52505</v>
      </c>
      <c r="M227" s="146">
        <v>214</v>
      </c>
      <c r="N227" s="156">
        <f t="shared" si="39"/>
        <v>55831.985073673699</v>
      </c>
      <c r="O227" s="208">
        <f t="shared" si="43"/>
        <v>269.85459452275478</v>
      </c>
      <c r="P227" s="208">
        <f t="shared" si="44"/>
        <v>5462.8373509265593</v>
      </c>
      <c r="Q227" s="208">
        <f t="shared" si="45"/>
        <v>5732.6919454493145</v>
      </c>
      <c r="R227" s="156">
        <f t="shared" si="40"/>
        <v>50369.147722747141</v>
      </c>
    </row>
    <row r="228" spans="1:18" x14ac:dyDescent="0.25">
      <c r="A228" s="134">
        <f t="shared" si="46"/>
        <v>52536</v>
      </c>
      <c r="B228" s="135">
        <f t="shared" si="47"/>
        <v>215</v>
      </c>
      <c r="C228" s="136">
        <f t="shared" si="48"/>
        <v>2567786.1572570386</v>
      </c>
      <c r="D228" s="137">
        <f t="shared" si="49"/>
        <v>12410.966426742392</v>
      </c>
      <c r="E228" s="137">
        <f t="shared" si="50"/>
        <v>25576.101668635914</v>
      </c>
      <c r="F228" s="137">
        <f t="shared" si="41"/>
        <v>37987.068095378308</v>
      </c>
      <c r="G228" s="136">
        <f t="shared" si="42"/>
        <v>2542210.0555884028</v>
      </c>
      <c r="L228" s="207">
        <f t="shared" si="51"/>
        <v>52536</v>
      </c>
      <c r="M228" s="146">
        <v>215</v>
      </c>
      <c r="N228" s="156">
        <f t="shared" si="39"/>
        <v>50369.147722747141</v>
      </c>
      <c r="O228" s="208">
        <f t="shared" si="43"/>
        <v>243.45088065994304</v>
      </c>
      <c r="P228" s="208">
        <f t="shared" si="44"/>
        <v>5489.2410647893703</v>
      </c>
      <c r="Q228" s="208">
        <f t="shared" si="45"/>
        <v>5732.6919454493136</v>
      </c>
      <c r="R228" s="156">
        <f t="shared" si="40"/>
        <v>44879.90665795777</v>
      </c>
    </row>
    <row r="229" spans="1:18" x14ac:dyDescent="0.25">
      <c r="A229" s="134">
        <f t="shared" si="46"/>
        <v>52566</v>
      </c>
      <c r="B229" s="135">
        <f t="shared" si="47"/>
        <v>216</v>
      </c>
      <c r="C229" s="136">
        <f t="shared" si="48"/>
        <v>2542210.0555884028</v>
      </c>
      <c r="D229" s="137">
        <f t="shared" si="49"/>
        <v>12287.348602010652</v>
      </c>
      <c r="E229" s="137">
        <f t="shared" si="50"/>
        <v>25699.719493367658</v>
      </c>
      <c r="F229" s="137">
        <f t="shared" si="41"/>
        <v>37987.068095378308</v>
      </c>
      <c r="G229" s="136">
        <f t="shared" si="42"/>
        <v>2516510.3360950351</v>
      </c>
      <c r="L229" s="207">
        <f t="shared" si="51"/>
        <v>52566</v>
      </c>
      <c r="M229" s="146">
        <v>216</v>
      </c>
      <c r="N229" s="156">
        <f t="shared" si="39"/>
        <v>44879.90665795777</v>
      </c>
      <c r="O229" s="208">
        <f t="shared" si="43"/>
        <v>216.91954884679447</v>
      </c>
      <c r="P229" s="208">
        <f t="shared" si="44"/>
        <v>5515.7723966025196</v>
      </c>
      <c r="Q229" s="208">
        <f t="shared" si="45"/>
        <v>5732.6919454493145</v>
      </c>
      <c r="R229" s="156">
        <f t="shared" si="40"/>
        <v>39364.134261355248</v>
      </c>
    </row>
    <row r="230" spans="1:18" x14ac:dyDescent="0.25">
      <c r="A230" s="134">
        <f t="shared" si="46"/>
        <v>52597</v>
      </c>
      <c r="B230" s="135">
        <f t="shared" si="47"/>
        <v>217</v>
      </c>
      <c r="C230" s="136">
        <f t="shared" si="48"/>
        <v>2516510.3360950351</v>
      </c>
      <c r="D230" s="137">
        <f t="shared" si="49"/>
        <v>12163.133291126042</v>
      </c>
      <c r="E230" s="137">
        <f t="shared" si="50"/>
        <v>25823.934804252262</v>
      </c>
      <c r="F230" s="137">
        <f t="shared" si="41"/>
        <v>37987.068095378301</v>
      </c>
      <c r="G230" s="136">
        <f t="shared" si="42"/>
        <v>2490686.4012907827</v>
      </c>
      <c r="L230" s="207">
        <f t="shared" si="51"/>
        <v>52597</v>
      </c>
      <c r="M230" s="146">
        <v>217</v>
      </c>
      <c r="N230" s="156">
        <f t="shared" si="39"/>
        <v>39364.134261355248</v>
      </c>
      <c r="O230" s="208">
        <f t="shared" si="43"/>
        <v>190.25998226321565</v>
      </c>
      <c r="P230" s="208">
        <f t="shared" si="44"/>
        <v>5542.4319631860981</v>
      </c>
      <c r="Q230" s="208">
        <f t="shared" si="45"/>
        <v>5732.6919454493136</v>
      </c>
      <c r="R230" s="156">
        <f t="shared" si="40"/>
        <v>33821.702298169148</v>
      </c>
    </row>
    <row r="231" spans="1:18" x14ac:dyDescent="0.25">
      <c r="A231" s="134">
        <f t="shared" si="46"/>
        <v>52628</v>
      </c>
      <c r="B231" s="135">
        <f t="shared" si="47"/>
        <v>218</v>
      </c>
      <c r="C231" s="136">
        <f t="shared" si="48"/>
        <v>2490686.4012907827</v>
      </c>
      <c r="D231" s="137">
        <f t="shared" si="49"/>
        <v>12038.317606238825</v>
      </c>
      <c r="E231" s="137">
        <f t="shared" si="50"/>
        <v>25948.750489139486</v>
      </c>
      <c r="F231" s="137">
        <f t="shared" si="41"/>
        <v>37987.068095378308</v>
      </c>
      <c r="G231" s="136">
        <f t="shared" si="42"/>
        <v>2464737.6508016433</v>
      </c>
      <c r="L231" s="207">
        <f t="shared" si="51"/>
        <v>52628</v>
      </c>
      <c r="M231" s="146">
        <v>218</v>
      </c>
      <c r="N231" s="156">
        <f t="shared" si="39"/>
        <v>33821.702298169148</v>
      </c>
      <c r="O231" s="208">
        <f t="shared" si="43"/>
        <v>163.47156110781614</v>
      </c>
      <c r="P231" s="208">
        <f t="shared" si="44"/>
        <v>5569.2203843414982</v>
      </c>
      <c r="Q231" s="208">
        <f t="shared" si="45"/>
        <v>5732.6919454493145</v>
      </c>
      <c r="R231" s="156">
        <f t="shared" si="40"/>
        <v>28252.481913827651</v>
      </c>
    </row>
    <row r="232" spans="1:18" x14ac:dyDescent="0.25">
      <c r="A232" s="134">
        <f t="shared" si="46"/>
        <v>52657</v>
      </c>
      <c r="B232" s="135">
        <f t="shared" si="47"/>
        <v>219</v>
      </c>
      <c r="C232" s="136">
        <f t="shared" si="48"/>
        <v>2464737.6508016433</v>
      </c>
      <c r="D232" s="137">
        <f t="shared" si="49"/>
        <v>11912.898645541314</v>
      </c>
      <c r="E232" s="137">
        <f t="shared" si="50"/>
        <v>26074.169449836987</v>
      </c>
      <c r="F232" s="137">
        <f t="shared" si="41"/>
        <v>37987.068095378301</v>
      </c>
      <c r="G232" s="136">
        <f t="shared" si="42"/>
        <v>2438663.4813518063</v>
      </c>
      <c r="L232" s="207">
        <f t="shared" si="51"/>
        <v>52657</v>
      </c>
      <c r="M232" s="146">
        <v>219</v>
      </c>
      <c r="N232" s="156">
        <f t="shared" si="39"/>
        <v>28252.481913827651</v>
      </c>
      <c r="O232" s="208">
        <f t="shared" si="43"/>
        <v>136.55366258349889</v>
      </c>
      <c r="P232" s="208">
        <f t="shared" si="44"/>
        <v>5596.1382828658152</v>
      </c>
      <c r="Q232" s="208">
        <f t="shared" si="45"/>
        <v>5732.6919454493145</v>
      </c>
      <c r="R232" s="156">
        <f t="shared" si="40"/>
        <v>22656.343630961834</v>
      </c>
    </row>
    <row r="233" spans="1:18" x14ac:dyDescent="0.25">
      <c r="A233" s="134">
        <f t="shared" si="46"/>
        <v>52688</v>
      </c>
      <c r="B233" s="135">
        <f t="shared" si="47"/>
        <v>220</v>
      </c>
      <c r="C233" s="136">
        <f t="shared" si="48"/>
        <v>2438663.4813518063</v>
      </c>
      <c r="D233" s="137">
        <f t="shared" si="49"/>
        <v>11786.873493200435</v>
      </c>
      <c r="E233" s="137">
        <f t="shared" si="50"/>
        <v>26200.194602177871</v>
      </c>
      <c r="F233" s="137">
        <f t="shared" si="41"/>
        <v>37987.068095378308</v>
      </c>
      <c r="G233" s="136">
        <f t="shared" si="42"/>
        <v>2412463.2867496284</v>
      </c>
      <c r="L233" s="207">
        <f t="shared" si="51"/>
        <v>52688</v>
      </c>
      <c r="M233" s="146">
        <v>220</v>
      </c>
      <c r="N233" s="156">
        <f t="shared" si="39"/>
        <v>22656.343630961834</v>
      </c>
      <c r="O233" s="208">
        <f t="shared" si="43"/>
        <v>109.50566088298079</v>
      </c>
      <c r="P233" s="208">
        <f t="shared" si="44"/>
        <v>5623.1862845663327</v>
      </c>
      <c r="Q233" s="208">
        <f t="shared" si="45"/>
        <v>5732.6919454493136</v>
      </c>
      <c r="R233" s="156">
        <f t="shared" si="40"/>
        <v>17033.157346395499</v>
      </c>
    </row>
    <row r="234" spans="1:18" x14ac:dyDescent="0.25">
      <c r="A234" s="134">
        <f t="shared" si="46"/>
        <v>52718</v>
      </c>
      <c r="B234" s="135">
        <f t="shared" si="47"/>
        <v>221</v>
      </c>
      <c r="C234" s="136">
        <f t="shared" si="48"/>
        <v>2412463.2867496284</v>
      </c>
      <c r="D234" s="137">
        <f t="shared" si="49"/>
        <v>11660.239219289911</v>
      </c>
      <c r="E234" s="137">
        <f t="shared" si="50"/>
        <v>26326.828876088395</v>
      </c>
      <c r="F234" s="137">
        <f t="shared" si="41"/>
        <v>37987.068095378308</v>
      </c>
      <c r="G234" s="136">
        <f t="shared" si="42"/>
        <v>2386136.45787354</v>
      </c>
      <c r="L234" s="207">
        <f t="shared" si="51"/>
        <v>52718</v>
      </c>
      <c r="M234" s="146">
        <v>221</v>
      </c>
      <c r="N234" s="156">
        <f t="shared" si="39"/>
        <v>17033.157346395499</v>
      </c>
      <c r="O234" s="208">
        <f t="shared" si="43"/>
        <v>82.326927174243508</v>
      </c>
      <c r="P234" s="208">
        <f t="shared" si="44"/>
        <v>5650.3650182750716</v>
      </c>
      <c r="Q234" s="208">
        <f t="shared" si="45"/>
        <v>5732.6919454493154</v>
      </c>
      <c r="R234" s="156">
        <f t="shared" si="40"/>
        <v>11382.792328120428</v>
      </c>
    </row>
    <row r="235" spans="1:18" x14ac:dyDescent="0.25">
      <c r="A235" s="134">
        <f t="shared" si="46"/>
        <v>52749</v>
      </c>
      <c r="B235" s="135">
        <f t="shared" si="47"/>
        <v>222</v>
      </c>
      <c r="C235" s="136">
        <f t="shared" si="48"/>
        <v>2386136.45787354</v>
      </c>
      <c r="D235" s="137">
        <f t="shared" si="49"/>
        <v>11532.992879722149</v>
      </c>
      <c r="E235" s="137">
        <f t="shared" si="50"/>
        <v>26454.075215656158</v>
      </c>
      <c r="F235" s="137">
        <f t="shared" si="41"/>
        <v>37987.068095378308</v>
      </c>
      <c r="G235" s="136">
        <f t="shared" si="42"/>
        <v>2359682.3826578837</v>
      </c>
      <c r="L235" s="207">
        <f t="shared" si="51"/>
        <v>52749</v>
      </c>
      <c r="M235" s="146">
        <v>222</v>
      </c>
      <c r="N235" s="156">
        <f t="shared" si="39"/>
        <v>11382.792328120428</v>
      </c>
      <c r="O235" s="208">
        <f t="shared" si="43"/>
        <v>55.016829585914003</v>
      </c>
      <c r="P235" s="208">
        <f t="shared" si="44"/>
        <v>5677.6751158633997</v>
      </c>
      <c r="Q235" s="208">
        <f t="shared" si="45"/>
        <v>5732.6919454493136</v>
      </c>
      <c r="R235" s="156">
        <f t="shared" si="40"/>
        <v>5705.1172122570279</v>
      </c>
    </row>
    <row r="236" spans="1:18" x14ac:dyDescent="0.25">
      <c r="A236" s="134">
        <f t="shared" si="46"/>
        <v>52779</v>
      </c>
      <c r="B236" s="135">
        <f t="shared" si="47"/>
        <v>223</v>
      </c>
      <c r="C236" s="136">
        <f t="shared" si="48"/>
        <v>2359682.3826578837</v>
      </c>
      <c r="D236" s="137">
        <f t="shared" si="49"/>
        <v>11405.131516179812</v>
      </c>
      <c r="E236" s="137">
        <f t="shared" si="50"/>
        <v>26581.936579198496</v>
      </c>
      <c r="F236" s="137">
        <f t="shared" si="41"/>
        <v>37987.068095378308</v>
      </c>
      <c r="G236" s="136">
        <f t="shared" si="42"/>
        <v>2333100.4460786851</v>
      </c>
      <c r="L236" s="207">
        <f t="shared" si="51"/>
        <v>52779</v>
      </c>
      <c r="M236" s="146">
        <v>223</v>
      </c>
      <c r="N236" s="156">
        <f t="shared" si="39"/>
        <v>5705.1172122570279</v>
      </c>
      <c r="O236" s="208">
        <f t="shared" si="43"/>
        <v>27.574733192574239</v>
      </c>
      <c r="P236" s="208">
        <f t="shared" si="44"/>
        <v>5705.1172122567395</v>
      </c>
      <c r="Q236" s="208">
        <f t="shared" si="45"/>
        <v>5732.6919454493136</v>
      </c>
      <c r="R236" s="156">
        <f t="shared" si="40"/>
        <v>2.8830982046201825E-10</v>
      </c>
    </row>
    <row r="237" spans="1:18" x14ac:dyDescent="0.25">
      <c r="A237" s="134" t="str">
        <f t="shared" si="46"/>
        <v/>
      </c>
      <c r="B237" s="135" t="str">
        <f t="shared" si="47"/>
        <v/>
      </c>
      <c r="C237" s="136" t="str">
        <f t="shared" si="48"/>
        <v/>
      </c>
      <c r="D237" s="137" t="str">
        <f t="shared" si="49"/>
        <v/>
      </c>
      <c r="E237" s="137" t="str">
        <f t="shared" si="50"/>
        <v/>
      </c>
      <c r="F237" s="137" t="str">
        <f t="shared" si="41"/>
        <v/>
      </c>
      <c r="G237" s="136" t="str">
        <f t="shared" si="42"/>
        <v/>
      </c>
      <c r="L237" s="207"/>
      <c r="M237" s="146"/>
      <c r="N237" s="156"/>
      <c r="O237" s="208"/>
      <c r="P237" s="208"/>
      <c r="Q237" s="208"/>
      <c r="R237" s="156"/>
    </row>
    <row r="238" spans="1:18" x14ac:dyDescent="0.25">
      <c r="A238" s="134" t="str">
        <f t="shared" si="46"/>
        <v/>
      </c>
      <c r="B238" s="135" t="str">
        <f t="shared" si="47"/>
        <v/>
      </c>
      <c r="C238" s="136" t="str">
        <f t="shared" si="48"/>
        <v/>
      </c>
      <c r="D238" s="137" t="str">
        <f t="shared" si="49"/>
        <v/>
      </c>
      <c r="E238" s="137" t="str">
        <f t="shared" si="50"/>
        <v/>
      </c>
      <c r="F238" s="137" t="str">
        <f t="shared" si="41"/>
        <v/>
      </c>
      <c r="G238" s="136" t="str">
        <f t="shared" si="42"/>
        <v/>
      </c>
      <c r="L238" s="207"/>
      <c r="M238" s="146"/>
      <c r="N238" s="156"/>
      <c r="O238" s="208"/>
      <c r="P238" s="208"/>
      <c r="Q238" s="208"/>
      <c r="R238" s="156"/>
    </row>
    <row r="239" spans="1:18" x14ac:dyDescent="0.25">
      <c r="A239" s="134" t="str">
        <f t="shared" si="46"/>
        <v/>
      </c>
      <c r="B239" s="135" t="str">
        <f t="shared" si="47"/>
        <v/>
      </c>
      <c r="C239" s="136" t="str">
        <f t="shared" si="48"/>
        <v/>
      </c>
      <c r="D239" s="137" t="str">
        <f t="shared" si="49"/>
        <v/>
      </c>
      <c r="E239" s="137" t="str">
        <f t="shared" si="50"/>
        <v/>
      </c>
      <c r="F239" s="137" t="str">
        <f t="shared" si="41"/>
        <v/>
      </c>
      <c r="G239" s="136" t="str">
        <f t="shared" si="42"/>
        <v/>
      </c>
      <c r="L239" s="207"/>
      <c r="M239" s="146"/>
      <c r="N239" s="156"/>
      <c r="O239" s="208"/>
      <c r="P239" s="208"/>
      <c r="Q239" s="208"/>
      <c r="R239" s="156"/>
    </row>
    <row r="240" spans="1:18" x14ac:dyDescent="0.25">
      <c r="A240" s="134" t="str">
        <f t="shared" si="46"/>
        <v/>
      </c>
      <c r="B240" s="135" t="str">
        <f t="shared" si="47"/>
        <v/>
      </c>
      <c r="C240" s="136" t="str">
        <f t="shared" si="48"/>
        <v/>
      </c>
      <c r="D240" s="137" t="str">
        <f t="shared" si="49"/>
        <v/>
      </c>
      <c r="E240" s="137" t="str">
        <f t="shared" si="50"/>
        <v/>
      </c>
      <c r="F240" s="137" t="str">
        <f t="shared" si="41"/>
        <v/>
      </c>
      <c r="G240" s="136" t="str">
        <f t="shared" si="42"/>
        <v/>
      </c>
      <c r="L240" s="207"/>
      <c r="M240" s="146"/>
      <c r="N240" s="156"/>
      <c r="O240" s="208"/>
      <c r="P240" s="208"/>
      <c r="Q240" s="208"/>
      <c r="R240" s="156"/>
    </row>
    <row r="241" spans="1:18" x14ac:dyDescent="0.25">
      <c r="A241" s="134" t="str">
        <f t="shared" si="46"/>
        <v/>
      </c>
      <c r="B241" s="135" t="str">
        <f t="shared" si="47"/>
        <v/>
      </c>
      <c r="C241" s="136" t="str">
        <f t="shared" si="48"/>
        <v/>
      </c>
      <c r="D241" s="137" t="str">
        <f t="shared" si="49"/>
        <v/>
      </c>
      <c r="E241" s="137" t="str">
        <f t="shared" si="50"/>
        <v/>
      </c>
      <c r="F241" s="137" t="str">
        <f t="shared" si="41"/>
        <v/>
      </c>
      <c r="G241" s="136" t="str">
        <f t="shared" si="42"/>
        <v/>
      </c>
      <c r="L241" s="207"/>
      <c r="M241" s="146"/>
      <c r="N241" s="156"/>
      <c r="O241" s="208"/>
      <c r="P241" s="208"/>
      <c r="Q241" s="208"/>
      <c r="R241" s="156"/>
    </row>
    <row r="242" spans="1:18" x14ac:dyDescent="0.25">
      <c r="A242" s="134" t="str">
        <f t="shared" si="46"/>
        <v/>
      </c>
      <c r="B242" s="135" t="str">
        <f t="shared" si="47"/>
        <v/>
      </c>
      <c r="C242" s="136" t="str">
        <f t="shared" si="48"/>
        <v/>
      </c>
      <c r="D242" s="137" t="str">
        <f t="shared" si="49"/>
        <v/>
      </c>
      <c r="E242" s="137" t="str">
        <f t="shared" si="50"/>
        <v/>
      </c>
      <c r="F242" s="137" t="str">
        <f t="shared" si="41"/>
        <v/>
      </c>
      <c r="G242" s="136" t="str">
        <f t="shared" si="42"/>
        <v/>
      </c>
      <c r="L242" s="207"/>
      <c r="M242" s="146"/>
      <c r="N242" s="156"/>
      <c r="O242" s="208"/>
      <c r="P242" s="208"/>
      <c r="Q242" s="208"/>
      <c r="R242" s="156"/>
    </row>
    <row r="243" spans="1:18" x14ac:dyDescent="0.25">
      <c r="A243" s="134" t="str">
        <f t="shared" si="46"/>
        <v/>
      </c>
      <c r="B243" s="135" t="str">
        <f t="shared" si="47"/>
        <v/>
      </c>
      <c r="C243" s="136" t="str">
        <f t="shared" si="48"/>
        <v/>
      </c>
      <c r="D243" s="137" t="str">
        <f t="shared" si="49"/>
        <v/>
      </c>
      <c r="E243" s="137" t="str">
        <f t="shared" si="50"/>
        <v/>
      </c>
      <c r="F243" s="137" t="str">
        <f t="shared" si="41"/>
        <v/>
      </c>
      <c r="G243" s="136" t="str">
        <f t="shared" si="42"/>
        <v/>
      </c>
      <c r="L243" s="207"/>
      <c r="M243" s="146"/>
      <c r="N243" s="156"/>
      <c r="O243" s="208"/>
      <c r="P243" s="208"/>
      <c r="Q243" s="208"/>
      <c r="R243" s="156"/>
    </row>
    <row r="244" spans="1:18" x14ac:dyDescent="0.25">
      <c r="A244" s="134" t="str">
        <f t="shared" si="46"/>
        <v/>
      </c>
      <c r="B244" s="135" t="str">
        <f t="shared" si="47"/>
        <v/>
      </c>
      <c r="C244" s="136" t="str">
        <f t="shared" si="48"/>
        <v/>
      </c>
      <c r="D244" s="137" t="str">
        <f t="shared" si="49"/>
        <v/>
      </c>
      <c r="E244" s="137" t="str">
        <f t="shared" si="50"/>
        <v/>
      </c>
      <c r="F244" s="137" t="str">
        <f t="shared" si="41"/>
        <v/>
      </c>
      <c r="G244" s="136" t="str">
        <f t="shared" si="42"/>
        <v/>
      </c>
      <c r="L244" s="207"/>
      <c r="M244" s="146"/>
      <c r="N244" s="156"/>
      <c r="O244" s="208"/>
      <c r="P244" s="208"/>
      <c r="Q244" s="208"/>
      <c r="R244" s="156"/>
    </row>
    <row r="245" spans="1:18" x14ac:dyDescent="0.25">
      <c r="A245" s="134" t="str">
        <f t="shared" si="46"/>
        <v/>
      </c>
      <c r="B245" s="135" t="str">
        <f t="shared" si="47"/>
        <v/>
      </c>
      <c r="C245" s="136" t="str">
        <f t="shared" si="48"/>
        <v/>
      </c>
      <c r="D245" s="137" t="str">
        <f t="shared" si="49"/>
        <v/>
      </c>
      <c r="E245" s="137" t="str">
        <f t="shared" si="50"/>
        <v/>
      </c>
      <c r="F245" s="137" t="str">
        <f t="shared" si="41"/>
        <v/>
      </c>
      <c r="G245" s="136" t="str">
        <f t="shared" si="42"/>
        <v/>
      </c>
      <c r="L245" s="207"/>
      <c r="M245" s="146"/>
      <c r="N245" s="156"/>
      <c r="O245" s="208"/>
      <c r="P245" s="208"/>
      <c r="Q245" s="208"/>
      <c r="R245" s="156"/>
    </row>
    <row r="246" spans="1:18" x14ac:dyDescent="0.25">
      <c r="A246" s="134" t="str">
        <f t="shared" si="46"/>
        <v/>
      </c>
      <c r="B246" s="135" t="str">
        <f t="shared" si="47"/>
        <v/>
      </c>
      <c r="C246" s="136" t="str">
        <f t="shared" si="48"/>
        <v/>
      </c>
      <c r="D246" s="137" t="str">
        <f t="shared" si="49"/>
        <v/>
      </c>
      <c r="E246" s="137" t="str">
        <f t="shared" si="50"/>
        <v/>
      </c>
      <c r="F246" s="137" t="str">
        <f t="shared" si="41"/>
        <v/>
      </c>
      <c r="G246" s="136" t="str">
        <f t="shared" si="42"/>
        <v/>
      </c>
      <c r="L246" s="207"/>
      <c r="M246" s="146"/>
      <c r="N246" s="156"/>
      <c r="O246" s="208"/>
      <c r="P246" s="208"/>
      <c r="Q246" s="208"/>
      <c r="R246" s="156"/>
    </row>
    <row r="247" spans="1:18" x14ac:dyDescent="0.25">
      <c r="A247" s="134" t="str">
        <f t="shared" si="46"/>
        <v/>
      </c>
      <c r="B247" s="135" t="str">
        <f t="shared" si="47"/>
        <v/>
      </c>
      <c r="C247" s="136" t="str">
        <f t="shared" si="48"/>
        <v/>
      </c>
      <c r="D247" s="137" t="str">
        <f t="shared" si="49"/>
        <v/>
      </c>
      <c r="E247" s="137" t="str">
        <f t="shared" si="50"/>
        <v/>
      </c>
      <c r="F247" s="137" t="str">
        <f t="shared" si="41"/>
        <v/>
      </c>
      <c r="G247" s="136" t="str">
        <f t="shared" si="42"/>
        <v/>
      </c>
      <c r="L247" s="207"/>
      <c r="M247" s="146"/>
      <c r="N247" s="156"/>
      <c r="O247" s="208"/>
      <c r="P247" s="208"/>
      <c r="Q247" s="208"/>
      <c r="R247" s="156"/>
    </row>
    <row r="248" spans="1:18" x14ac:dyDescent="0.25">
      <c r="A248" s="134" t="str">
        <f t="shared" si="46"/>
        <v/>
      </c>
      <c r="B248" s="135" t="str">
        <f t="shared" si="47"/>
        <v/>
      </c>
      <c r="C248" s="136" t="str">
        <f t="shared" si="48"/>
        <v/>
      </c>
      <c r="D248" s="137" t="str">
        <f t="shared" si="49"/>
        <v/>
      </c>
      <c r="E248" s="137" t="str">
        <f t="shared" si="50"/>
        <v/>
      </c>
      <c r="F248" s="137" t="str">
        <f t="shared" si="41"/>
        <v/>
      </c>
      <c r="G248" s="136" t="str">
        <f t="shared" si="42"/>
        <v/>
      </c>
      <c r="L248" s="207"/>
      <c r="M248" s="146"/>
      <c r="N248" s="156"/>
      <c r="O248" s="208"/>
      <c r="P248" s="208"/>
      <c r="Q248" s="208"/>
      <c r="R248" s="156"/>
    </row>
    <row r="249" spans="1:18" x14ac:dyDescent="0.25">
      <c r="A249" s="134" t="str">
        <f t="shared" si="46"/>
        <v/>
      </c>
      <c r="B249" s="135" t="str">
        <f t="shared" si="47"/>
        <v/>
      </c>
      <c r="C249" s="136" t="str">
        <f t="shared" si="48"/>
        <v/>
      </c>
      <c r="D249" s="137" t="str">
        <f t="shared" si="49"/>
        <v/>
      </c>
      <c r="E249" s="137" t="str">
        <f t="shared" si="50"/>
        <v/>
      </c>
      <c r="F249" s="137" t="str">
        <f t="shared" si="41"/>
        <v/>
      </c>
      <c r="G249" s="136" t="str">
        <f t="shared" si="42"/>
        <v/>
      </c>
      <c r="L249" s="207"/>
      <c r="M249" s="146"/>
      <c r="N249" s="156"/>
      <c r="O249" s="208"/>
      <c r="P249" s="208"/>
      <c r="Q249" s="208"/>
      <c r="R249" s="156"/>
    </row>
    <row r="250" spans="1:18" x14ac:dyDescent="0.25">
      <c r="A250" s="134" t="str">
        <f t="shared" si="46"/>
        <v/>
      </c>
      <c r="B250" s="135" t="str">
        <f t="shared" si="47"/>
        <v/>
      </c>
      <c r="C250" s="136" t="str">
        <f t="shared" si="48"/>
        <v/>
      </c>
      <c r="D250" s="137" t="str">
        <f t="shared" si="49"/>
        <v/>
      </c>
      <c r="E250" s="137" t="str">
        <f t="shared" si="50"/>
        <v/>
      </c>
      <c r="F250" s="137" t="str">
        <f t="shared" si="41"/>
        <v/>
      </c>
      <c r="G250" s="136" t="str">
        <f t="shared" si="42"/>
        <v/>
      </c>
      <c r="L250" s="207"/>
      <c r="M250" s="146"/>
      <c r="N250" s="156"/>
      <c r="O250" s="208"/>
      <c r="P250" s="208"/>
      <c r="Q250" s="208"/>
      <c r="R250" s="156"/>
    </row>
    <row r="251" spans="1:18" x14ac:dyDescent="0.25">
      <c r="A251" s="134" t="str">
        <f t="shared" si="46"/>
        <v/>
      </c>
      <c r="B251" s="135" t="str">
        <f t="shared" si="47"/>
        <v/>
      </c>
      <c r="C251" s="136" t="str">
        <f t="shared" si="48"/>
        <v/>
      </c>
      <c r="D251" s="137" t="str">
        <f t="shared" si="49"/>
        <v/>
      </c>
      <c r="E251" s="137" t="str">
        <f t="shared" si="50"/>
        <v/>
      </c>
      <c r="F251" s="137" t="str">
        <f t="shared" si="41"/>
        <v/>
      </c>
      <c r="G251" s="136" t="str">
        <f t="shared" si="42"/>
        <v/>
      </c>
      <c r="L251" s="207"/>
      <c r="M251" s="146"/>
      <c r="N251" s="156"/>
      <c r="O251" s="208"/>
      <c r="P251" s="208"/>
      <c r="Q251" s="208"/>
      <c r="R251" s="156"/>
    </row>
    <row r="252" spans="1:18" x14ac:dyDescent="0.25">
      <c r="A252" s="134" t="str">
        <f t="shared" si="46"/>
        <v/>
      </c>
      <c r="B252" s="135" t="str">
        <f t="shared" si="47"/>
        <v/>
      </c>
      <c r="C252" s="136" t="str">
        <f t="shared" si="48"/>
        <v/>
      </c>
      <c r="D252" s="137" t="str">
        <f t="shared" si="49"/>
        <v/>
      </c>
      <c r="E252" s="137" t="str">
        <f t="shared" si="50"/>
        <v/>
      </c>
      <c r="F252" s="137" t="str">
        <f t="shared" si="41"/>
        <v/>
      </c>
      <c r="G252" s="136" t="str">
        <f t="shared" si="42"/>
        <v/>
      </c>
      <c r="L252" s="207"/>
      <c r="M252" s="146"/>
      <c r="N252" s="156"/>
      <c r="O252" s="208"/>
      <c r="P252" s="208"/>
      <c r="Q252" s="208"/>
      <c r="R252" s="156"/>
    </row>
    <row r="253" spans="1:18" x14ac:dyDescent="0.25">
      <c r="A253" s="134" t="str">
        <f t="shared" si="46"/>
        <v/>
      </c>
      <c r="B253" s="135" t="str">
        <f t="shared" si="47"/>
        <v/>
      </c>
      <c r="C253" s="136" t="str">
        <f t="shared" si="48"/>
        <v/>
      </c>
      <c r="D253" s="137" t="str">
        <f t="shared" si="49"/>
        <v/>
      </c>
      <c r="E253" s="137" t="str">
        <f t="shared" si="50"/>
        <v/>
      </c>
      <c r="F253" s="137" t="str">
        <f t="shared" si="41"/>
        <v/>
      </c>
      <c r="G253" s="136" t="str">
        <f t="shared" si="42"/>
        <v/>
      </c>
      <c r="L253" s="207"/>
      <c r="M253" s="146"/>
      <c r="N253" s="156"/>
      <c r="O253" s="208"/>
      <c r="P253" s="208"/>
      <c r="Q253" s="208"/>
      <c r="R253" s="156"/>
    </row>
    <row r="254" spans="1:18" x14ac:dyDescent="0.25">
      <c r="A254" s="134" t="str">
        <f t="shared" si="46"/>
        <v/>
      </c>
      <c r="B254" s="135" t="str">
        <f t="shared" si="47"/>
        <v/>
      </c>
      <c r="C254" s="136" t="str">
        <f t="shared" si="48"/>
        <v/>
      </c>
      <c r="D254" s="137" t="str">
        <f t="shared" si="49"/>
        <v/>
      </c>
      <c r="E254" s="137" t="str">
        <f t="shared" si="50"/>
        <v/>
      </c>
      <c r="F254" s="137" t="str">
        <f t="shared" si="41"/>
        <v/>
      </c>
      <c r="G254" s="136" t="str">
        <f t="shared" si="42"/>
        <v/>
      </c>
      <c r="L254" s="207"/>
      <c r="M254" s="146"/>
      <c r="N254" s="156"/>
      <c r="O254" s="208"/>
      <c r="P254" s="208"/>
      <c r="Q254" s="208"/>
      <c r="R254" s="156"/>
    </row>
    <row r="255" spans="1:18" x14ac:dyDescent="0.25">
      <c r="A255" s="134" t="str">
        <f t="shared" si="46"/>
        <v/>
      </c>
      <c r="B255" s="135" t="str">
        <f t="shared" si="47"/>
        <v/>
      </c>
      <c r="C255" s="136" t="str">
        <f t="shared" si="48"/>
        <v/>
      </c>
      <c r="D255" s="137" t="str">
        <f t="shared" si="49"/>
        <v/>
      </c>
      <c r="E255" s="137" t="str">
        <f t="shared" si="50"/>
        <v/>
      </c>
      <c r="F255" s="137" t="str">
        <f t="shared" si="41"/>
        <v/>
      </c>
      <c r="G255" s="136" t="str">
        <f t="shared" si="42"/>
        <v/>
      </c>
      <c r="L255" s="207"/>
      <c r="M255" s="146"/>
      <c r="N255" s="156"/>
      <c r="O255" s="208"/>
      <c r="P255" s="208"/>
      <c r="Q255" s="208"/>
      <c r="R255" s="156"/>
    </row>
    <row r="256" spans="1:18" x14ac:dyDescent="0.25">
      <c r="A256" s="134" t="str">
        <f t="shared" si="46"/>
        <v/>
      </c>
      <c r="B256" s="135" t="str">
        <f t="shared" si="47"/>
        <v/>
      </c>
      <c r="C256" s="136" t="str">
        <f t="shared" si="48"/>
        <v/>
      </c>
      <c r="D256" s="137" t="str">
        <f t="shared" si="49"/>
        <v/>
      </c>
      <c r="E256" s="137" t="str">
        <f t="shared" si="50"/>
        <v/>
      </c>
      <c r="F256" s="137" t="str">
        <f t="shared" si="41"/>
        <v/>
      </c>
      <c r="G256" s="136" t="str">
        <f t="shared" si="42"/>
        <v/>
      </c>
      <c r="L256" s="207"/>
      <c r="M256" s="146"/>
      <c r="N256" s="156"/>
      <c r="O256" s="208"/>
      <c r="P256" s="208"/>
      <c r="Q256" s="208"/>
      <c r="R256" s="156"/>
    </row>
    <row r="257" spans="1:18" x14ac:dyDescent="0.25">
      <c r="A257" s="134" t="str">
        <f t="shared" si="46"/>
        <v/>
      </c>
      <c r="B257" s="135" t="str">
        <f t="shared" si="47"/>
        <v/>
      </c>
      <c r="C257" s="136" t="str">
        <f t="shared" si="48"/>
        <v/>
      </c>
      <c r="D257" s="137" t="str">
        <f t="shared" si="49"/>
        <v/>
      </c>
      <c r="E257" s="137" t="str">
        <f t="shared" si="50"/>
        <v/>
      </c>
      <c r="F257" s="137" t="str">
        <f t="shared" si="41"/>
        <v/>
      </c>
      <c r="G257" s="136" t="str">
        <f t="shared" si="42"/>
        <v/>
      </c>
      <c r="L257" s="207"/>
      <c r="M257" s="146"/>
      <c r="N257" s="156"/>
      <c r="O257" s="208"/>
      <c r="P257" s="208"/>
      <c r="Q257" s="208"/>
      <c r="R257" s="156"/>
    </row>
    <row r="258" spans="1:18" x14ac:dyDescent="0.25">
      <c r="A258" s="134" t="str">
        <f t="shared" si="46"/>
        <v/>
      </c>
      <c r="B258" s="135" t="str">
        <f t="shared" si="47"/>
        <v/>
      </c>
      <c r="C258" s="136" t="str">
        <f t="shared" si="48"/>
        <v/>
      </c>
      <c r="D258" s="137" t="str">
        <f t="shared" si="49"/>
        <v/>
      </c>
      <c r="E258" s="137" t="str">
        <f t="shared" si="50"/>
        <v/>
      </c>
      <c r="F258" s="137" t="str">
        <f t="shared" si="41"/>
        <v/>
      </c>
      <c r="G258" s="136" t="str">
        <f t="shared" si="42"/>
        <v/>
      </c>
      <c r="L258" s="207"/>
      <c r="M258" s="146"/>
      <c r="N258" s="156"/>
      <c r="O258" s="208"/>
      <c r="P258" s="208"/>
      <c r="Q258" s="208"/>
      <c r="R258" s="156"/>
    </row>
    <row r="259" spans="1:18" x14ac:dyDescent="0.25">
      <c r="A259" s="134" t="str">
        <f t="shared" si="46"/>
        <v/>
      </c>
      <c r="B259" s="135" t="str">
        <f t="shared" si="47"/>
        <v/>
      </c>
      <c r="C259" s="136" t="str">
        <f t="shared" si="48"/>
        <v/>
      </c>
      <c r="D259" s="137" t="str">
        <f t="shared" si="49"/>
        <v/>
      </c>
      <c r="E259" s="137" t="str">
        <f t="shared" si="50"/>
        <v/>
      </c>
      <c r="F259" s="137" t="str">
        <f t="shared" si="41"/>
        <v/>
      </c>
      <c r="G259" s="136" t="str">
        <f t="shared" si="42"/>
        <v/>
      </c>
      <c r="L259" s="207"/>
      <c r="M259" s="146"/>
      <c r="N259" s="156"/>
      <c r="O259" s="208"/>
      <c r="P259" s="208"/>
      <c r="Q259" s="208"/>
      <c r="R259" s="156"/>
    </row>
    <row r="260" spans="1:18" x14ac:dyDescent="0.25">
      <c r="A260" s="134" t="str">
        <f t="shared" si="46"/>
        <v/>
      </c>
      <c r="B260" s="135" t="str">
        <f t="shared" si="47"/>
        <v/>
      </c>
      <c r="C260" s="136" t="str">
        <f t="shared" si="48"/>
        <v/>
      </c>
      <c r="D260" s="137" t="str">
        <f t="shared" si="49"/>
        <v/>
      </c>
      <c r="E260" s="137" t="str">
        <f t="shared" si="50"/>
        <v/>
      </c>
      <c r="F260" s="137" t="str">
        <f t="shared" si="41"/>
        <v/>
      </c>
      <c r="G260" s="136" t="str">
        <f t="shared" si="42"/>
        <v/>
      </c>
      <c r="L260" s="207"/>
      <c r="M260" s="146"/>
      <c r="N260" s="156"/>
      <c r="O260" s="208"/>
      <c r="P260" s="208"/>
      <c r="Q260" s="208"/>
      <c r="R260" s="156"/>
    </row>
    <row r="261" spans="1:18" x14ac:dyDescent="0.25">
      <c r="A261" s="134" t="str">
        <f t="shared" si="46"/>
        <v/>
      </c>
      <c r="B261" s="135" t="str">
        <f t="shared" si="47"/>
        <v/>
      </c>
      <c r="C261" s="136" t="str">
        <f t="shared" si="48"/>
        <v/>
      </c>
      <c r="D261" s="137" t="str">
        <f t="shared" si="49"/>
        <v/>
      </c>
      <c r="E261" s="137" t="str">
        <f t="shared" si="50"/>
        <v/>
      </c>
      <c r="F261" s="137" t="str">
        <f t="shared" si="41"/>
        <v/>
      </c>
      <c r="G261" s="136" t="str">
        <f t="shared" si="42"/>
        <v/>
      </c>
      <c r="L261" s="207"/>
      <c r="M261" s="146"/>
      <c r="N261" s="156"/>
      <c r="O261" s="208"/>
      <c r="P261" s="208"/>
      <c r="Q261" s="208"/>
      <c r="R261" s="156"/>
    </row>
    <row r="262" spans="1:18" x14ac:dyDescent="0.25">
      <c r="A262" s="134" t="str">
        <f t="shared" si="46"/>
        <v/>
      </c>
      <c r="B262" s="135" t="str">
        <f t="shared" si="47"/>
        <v/>
      </c>
      <c r="C262" s="136" t="str">
        <f t="shared" si="48"/>
        <v/>
      </c>
      <c r="D262" s="137" t="str">
        <f t="shared" si="49"/>
        <v/>
      </c>
      <c r="E262" s="137" t="str">
        <f t="shared" si="50"/>
        <v/>
      </c>
      <c r="F262" s="137" t="str">
        <f t="shared" si="41"/>
        <v/>
      </c>
      <c r="G262" s="136" t="str">
        <f t="shared" si="42"/>
        <v/>
      </c>
      <c r="L262" s="207"/>
      <c r="M262" s="146"/>
      <c r="N262" s="156"/>
      <c r="O262" s="208"/>
      <c r="P262" s="208"/>
      <c r="Q262" s="208"/>
      <c r="R262" s="156"/>
    </row>
    <row r="263" spans="1:18" x14ac:dyDescent="0.25">
      <c r="A263" s="134" t="str">
        <f t="shared" si="46"/>
        <v/>
      </c>
      <c r="B263" s="135" t="str">
        <f t="shared" si="47"/>
        <v/>
      </c>
      <c r="C263" s="136" t="str">
        <f t="shared" si="48"/>
        <v/>
      </c>
      <c r="D263" s="137" t="str">
        <f t="shared" si="49"/>
        <v/>
      </c>
      <c r="E263" s="137" t="str">
        <f t="shared" si="50"/>
        <v/>
      </c>
      <c r="F263" s="137" t="str">
        <f t="shared" si="41"/>
        <v/>
      </c>
      <c r="G263" s="136" t="str">
        <f t="shared" si="42"/>
        <v/>
      </c>
      <c r="L263" s="207"/>
      <c r="M263" s="146"/>
      <c r="N263" s="156"/>
      <c r="O263" s="208"/>
      <c r="P263" s="208"/>
      <c r="Q263" s="208"/>
      <c r="R263" s="156"/>
    </row>
    <row r="264" spans="1:18" x14ac:dyDescent="0.25">
      <c r="A264" s="134" t="str">
        <f t="shared" si="46"/>
        <v/>
      </c>
      <c r="B264" s="135" t="str">
        <f t="shared" si="47"/>
        <v/>
      </c>
      <c r="C264" s="136" t="str">
        <f t="shared" si="48"/>
        <v/>
      </c>
      <c r="D264" s="137" t="str">
        <f t="shared" si="49"/>
        <v/>
      </c>
      <c r="E264" s="137" t="str">
        <f t="shared" si="50"/>
        <v/>
      </c>
      <c r="F264" s="137" t="str">
        <f t="shared" si="41"/>
        <v/>
      </c>
      <c r="G264" s="136" t="str">
        <f t="shared" si="42"/>
        <v/>
      </c>
      <c r="L264" s="207"/>
      <c r="M264" s="146"/>
      <c r="N264" s="156"/>
      <c r="O264" s="208"/>
      <c r="P264" s="208"/>
      <c r="Q264" s="208"/>
      <c r="R264" s="156"/>
    </row>
    <row r="265" spans="1:18" x14ac:dyDescent="0.25">
      <c r="A265" s="134" t="str">
        <f t="shared" si="46"/>
        <v/>
      </c>
      <c r="B265" s="135" t="str">
        <f t="shared" si="47"/>
        <v/>
      </c>
      <c r="C265" s="136" t="str">
        <f t="shared" si="48"/>
        <v/>
      </c>
      <c r="D265" s="137" t="str">
        <f t="shared" si="49"/>
        <v/>
      </c>
      <c r="E265" s="137" t="str">
        <f t="shared" si="50"/>
        <v/>
      </c>
      <c r="F265" s="137" t="str">
        <f t="shared" si="41"/>
        <v/>
      </c>
      <c r="G265" s="136" t="str">
        <f t="shared" si="42"/>
        <v/>
      </c>
      <c r="L265" s="207"/>
      <c r="M265" s="146"/>
      <c r="N265" s="156"/>
      <c r="O265" s="208"/>
      <c r="P265" s="208"/>
      <c r="Q265" s="208"/>
      <c r="R265" s="156"/>
    </row>
    <row r="266" spans="1:18" x14ac:dyDescent="0.25">
      <c r="A266" s="134" t="str">
        <f t="shared" si="46"/>
        <v/>
      </c>
      <c r="B266" s="135" t="str">
        <f t="shared" si="47"/>
        <v/>
      </c>
      <c r="C266" s="136" t="str">
        <f t="shared" si="48"/>
        <v/>
      </c>
      <c r="D266" s="137" t="str">
        <f t="shared" si="49"/>
        <v/>
      </c>
      <c r="E266" s="137" t="str">
        <f t="shared" si="50"/>
        <v/>
      </c>
      <c r="F266" s="137" t="str">
        <f t="shared" si="41"/>
        <v/>
      </c>
      <c r="G266" s="136" t="str">
        <f t="shared" si="42"/>
        <v/>
      </c>
      <c r="L266" s="207"/>
      <c r="M266" s="146"/>
      <c r="N266" s="156"/>
      <c r="O266" s="208"/>
      <c r="P266" s="208"/>
      <c r="Q266" s="208"/>
      <c r="R266" s="156"/>
    </row>
    <row r="267" spans="1:18" x14ac:dyDescent="0.25">
      <c r="A267" s="134" t="str">
        <f t="shared" si="46"/>
        <v/>
      </c>
      <c r="B267" s="135" t="str">
        <f t="shared" si="47"/>
        <v/>
      </c>
      <c r="C267" s="136" t="str">
        <f t="shared" si="48"/>
        <v/>
      </c>
      <c r="D267" s="137" t="str">
        <f t="shared" si="49"/>
        <v/>
      </c>
      <c r="E267" s="137" t="str">
        <f t="shared" si="50"/>
        <v/>
      </c>
      <c r="F267" s="137" t="str">
        <f t="shared" si="41"/>
        <v/>
      </c>
      <c r="G267" s="136" t="str">
        <f t="shared" si="42"/>
        <v/>
      </c>
      <c r="L267" s="207"/>
      <c r="M267" s="146"/>
      <c r="N267" s="156"/>
      <c r="O267" s="208"/>
      <c r="P267" s="208"/>
      <c r="Q267" s="208"/>
      <c r="R267" s="156"/>
    </row>
    <row r="268" spans="1:18" x14ac:dyDescent="0.25">
      <c r="A268" s="134" t="str">
        <f t="shared" si="46"/>
        <v/>
      </c>
      <c r="B268" s="135" t="str">
        <f t="shared" si="47"/>
        <v/>
      </c>
      <c r="C268" s="136" t="str">
        <f t="shared" si="48"/>
        <v/>
      </c>
      <c r="D268" s="137" t="str">
        <f t="shared" si="49"/>
        <v/>
      </c>
      <c r="E268" s="137" t="str">
        <f t="shared" si="50"/>
        <v/>
      </c>
      <c r="F268" s="137" t="str">
        <f t="shared" si="41"/>
        <v/>
      </c>
      <c r="G268" s="136" t="str">
        <f t="shared" si="42"/>
        <v/>
      </c>
      <c r="L268" s="207"/>
      <c r="M268" s="146"/>
      <c r="N268" s="156"/>
      <c r="O268" s="208"/>
      <c r="P268" s="208"/>
      <c r="Q268" s="208"/>
      <c r="R268" s="156"/>
    </row>
    <row r="269" spans="1:18" x14ac:dyDescent="0.25">
      <c r="A269" s="134" t="str">
        <f t="shared" si="46"/>
        <v/>
      </c>
      <c r="B269" s="135" t="str">
        <f t="shared" si="47"/>
        <v/>
      </c>
      <c r="C269" s="136" t="str">
        <f t="shared" si="48"/>
        <v/>
      </c>
      <c r="D269" s="137" t="str">
        <f t="shared" si="49"/>
        <v/>
      </c>
      <c r="E269" s="137" t="str">
        <f t="shared" si="50"/>
        <v/>
      </c>
      <c r="F269" s="137" t="str">
        <f t="shared" si="41"/>
        <v/>
      </c>
      <c r="G269" s="136" t="str">
        <f t="shared" si="42"/>
        <v/>
      </c>
      <c r="L269" s="207"/>
      <c r="M269" s="146"/>
      <c r="N269" s="156"/>
      <c r="O269" s="208"/>
      <c r="P269" s="208"/>
      <c r="Q269" s="208"/>
      <c r="R269" s="156"/>
    </row>
    <row r="270" spans="1:18" x14ac:dyDescent="0.25">
      <c r="A270" s="134" t="str">
        <f t="shared" si="46"/>
        <v/>
      </c>
      <c r="B270" s="135" t="str">
        <f t="shared" si="47"/>
        <v/>
      </c>
      <c r="C270" s="136" t="str">
        <f t="shared" si="48"/>
        <v/>
      </c>
      <c r="D270" s="137" t="str">
        <f t="shared" si="49"/>
        <v/>
      </c>
      <c r="E270" s="137" t="str">
        <f t="shared" si="50"/>
        <v/>
      </c>
      <c r="F270" s="137" t="str">
        <f t="shared" si="41"/>
        <v/>
      </c>
      <c r="G270" s="136" t="str">
        <f t="shared" si="42"/>
        <v/>
      </c>
      <c r="L270" s="207"/>
      <c r="M270" s="146"/>
      <c r="N270" s="156"/>
      <c r="O270" s="208"/>
      <c r="P270" s="208"/>
      <c r="Q270" s="208"/>
      <c r="R270" s="156"/>
    </row>
    <row r="271" spans="1:18" x14ac:dyDescent="0.25">
      <c r="A271" s="134" t="str">
        <f t="shared" si="46"/>
        <v/>
      </c>
      <c r="B271" s="135" t="str">
        <f t="shared" si="47"/>
        <v/>
      </c>
      <c r="C271" s="136" t="str">
        <f t="shared" si="48"/>
        <v/>
      </c>
      <c r="D271" s="137" t="str">
        <f t="shared" si="49"/>
        <v/>
      </c>
      <c r="E271" s="137" t="str">
        <f t="shared" si="50"/>
        <v/>
      </c>
      <c r="F271" s="137" t="str">
        <f t="shared" ref="F271:F334" si="52">IF(B271="","",SUM(D271:E271))</f>
        <v/>
      </c>
      <c r="G271" s="136" t="str">
        <f t="shared" ref="G271:G334" si="53">IF(B271="","",SUM(C271)-SUM(E271))</f>
        <v/>
      </c>
      <c r="L271" s="207"/>
      <c r="M271" s="146"/>
      <c r="N271" s="156"/>
      <c r="O271" s="208"/>
      <c r="P271" s="208"/>
      <c r="Q271" s="208"/>
      <c r="R271" s="156"/>
    </row>
    <row r="272" spans="1:18" x14ac:dyDescent="0.25">
      <c r="A272" s="134" t="str">
        <f t="shared" ref="A272:A335" si="54">IF(B272="","",EDATE(A271,1))</f>
        <v/>
      </c>
      <c r="B272" s="135" t="str">
        <f t="shared" ref="B272:B335" si="55">IF(B271="","",IF(SUM(B271)+1&lt;=$E$7,SUM(B271)+1,""))</f>
        <v/>
      </c>
      <c r="C272" s="136" t="str">
        <f t="shared" ref="C272:C335" si="56">IF(B272="","",G271)</f>
        <v/>
      </c>
      <c r="D272" s="137" t="str">
        <f t="shared" ref="D272:D335" si="57">IF(B272="","",IPMT($E$10/12,B272,$E$7,-$E$8,$E$9,0))</f>
        <v/>
      </c>
      <c r="E272" s="137" t="str">
        <f t="shared" ref="E272:E335" si="58">IF(B272="","",PPMT($E$10/12,B272,$E$7,-$E$8,$E$9,0))</f>
        <v/>
      </c>
      <c r="F272" s="137" t="str">
        <f t="shared" si="52"/>
        <v/>
      </c>
      <c r="G272" s="136" t="str">
        <f t="shared" si="53"/>
        <v/>
      </c>
      <c r="L272" s="207"/>
      <c r="M272" s="146"/>
      <c r="N272" s="156"/>
      <c r="O272" s="208"/>
      <c r="P272" s="208"/>
      <c r="Q272" s="208"/>
      <c r="R272" s="156"/>
    </row>
    <row r="273" spans="1:18" x14ac:dyDescent="0.25">
      <c r="A273" s="134" t="str">
        <f t="shared" si="54"/>
        <v/>
      </c>
      <c r="B273" s="135" t="str">
        <f t="shared" si="55"/>
        <v/>
      </c>
      <c r="C273" s="136" t="str">
        <f t="shared" si="56"/>
        <v/>
      </c>
      <c r="D273" s="137" t="str">
        <f t="shared" si="57"/>
        <v/>
      </c>
      <c r="E273" s="137" t="str">
        <f t="shared" si="58"/>
        <v/>
      </c>
      <c r="F273" s="137" t="str">
        <f t="shared" si="52"/>
        <v/>
      </c>
      <c r="G273" s="136" t="str">
        <f t="shared" si="53"/>
        <v/>
      </c>
      <c r="L273" s="207"/>
      <c r="M273" s="146"/>
      <c r="N273" s="156"/>
      <c r="O273" s="208"/>
      <c r="P273" s="208"/>
      <c r="Q273" s="208"/>
      <c r="R273" s="156"/>
    </row>
    <row r="274" spans="1:18" x14ac:dyDescent="0.25">
      <c r="A274" s="134" t="str">
        <f t="shared" si="54"/>
        <v/>
      </c>
      <c r="B274" s="135" t="str">
        <f t="shared" si="55"/>
        <v/>
      </c>
      <c r="C274" s="136" t="str">
        <f t="shared" si="56"/>
        <v/>
      </c>
      <c r="D274" s="137" t="str">
        <f t="shared" si="57"/>
        <v/>
      </c>
      <c r="E274" s="137" t="str">
        <f t="shared" si="58"/>
        <v/>
      </c>
      <c r="F274" s="137" t="str">
        <f t="shared" si="52"/>
        <v/>
      </c>
      <c r="G274" s="136" t="str">
        <f t="shared" si="53"/>
        <v/>
      </c>
      <c r="L274" s="207"/>
      <c r="M274" s="146"/>
      <c r="N274" s="156"/>
      <c r="O274" s="208"/>
      <c r="P274" s="208"/>
      <c r="Q274" s="208"/>
      <c r="R274" s="156"/>
    </row>
    <row r="275" spans="1:18" x14ac:dyDescent="0.25">
      <c r="A275" s="134" t="str">
        <f t="shared" si="54"/>
        <v/>
      </c>
      <c r="B275" s="135" t="str">
        <f t="shared" si="55"/>
        <v/>
      </c>
      <c r="C275" s="136" t="str">
        <f t="shared" si="56"/>
        <v/>
      </c>
      <c r="D275" s="137" t="str">
        <f t="shared" si="57"/>
        <v/>
      </c>
      <c r="E275" s="137" t="str">
        <f t="shared" si="58"/>
        <v/>
      </c>
      <c r="F275" s="137" t="str">
        <f t="shared" si="52"/>
        <v/>
      </c>
      <c r="G275" s="136" t="str">
        <f t="shared" si="53"/>
        <v/>
      </c>
      <c r="L275" s="207"/>
      <c r="M275" s="146"/>
      <c r="N275" s="156"/>
      <c r="O275" s="208"/>
      <c r="P275" s="208"/>
      <c r="Q275" s="208"/>
      <c r="R275" s="156"/>
    </row>
    <row r="276" spans="1:18" x14ac:dyDescent="0.25">
      <c r="A276" s="134" t="str">
        <f t="shared" si="54"/>
        <v/>
      </c>
      <c r="B276" s="135" t="str">
        <f t="shared" si="55"/>
        <v/>
      </c>
      <c r="C276" s="136" t="str">
        <f t="shared" si="56"/>
        <v/>
      </c>
      <c r="D276" s="137" t="str">
        <f t="shared" si="57"/>
        <v/>
      </c>
      <c r="E276" s="137" t="str">
        <f t="shared" si="58"/>
        <v/>
      </c>
      <c r="F276" s="137" t="str">
        <f t="shared" si="52"/>
        <v/>
      </c>
      <c r="G276" s="136" t="str">
        <f t="shared" si="53"/>
        <v/>
      </c>
      <c r="L276" s="207"/>
      <c r="M276" s="146"/>
      <c r="N276" s="156"/>
      <c r="O276" s="208"/>
      <c r="P276" s="208"/>
      <c r="Q276" s="208"/>
      <c r="R276" s="156"/>
    </row>
    <row r="277" spans="1:18" x14ac:dyDescent="0.25">
      <c r="A277" s="134" t="str">
        <f t="shared" si="54"/>
        <v/>
      </c>
      <c r="B277" s="135" t="str">
        <f t="shared" si="55"/>
        <v/>
      </c>
      <c r="C277" s="136" t="str">
        <f t="shared" si="56"/>
        <v/>
      </c>
      <c r="D277" s="137" t="str">
        <f t="shared" si="57"/>
        <v/>
      </c>
      <c r="E277" s="137" t="str">
        <f t="shared" si="58"/>
        <v/>
      </c>
      <c r="F277" s="137" t="str">
        <f t="shared" si="52"/>
        <v/>
      </c>
      <c r="G277" s="136" t="str">
        <f t="shared" si="53"/>
        <v/>
      </c>
      <c r="L277" s="207"/>
      <c r="M277" s="146"/>
      <c r="N277" s="156"/>
      <c r="O277" s="208"/>
      <c r="P277" s="208"/>
      <c r="Q277" s="208"/>
      <c r="R277" s="156"/>
    </row>
    <row r="278" spans="1:18" x14ac:dyDescent="0.25">
      <c r="A278" s="134" t="str">
        <f t="shared" si="54"/>
        <v/>
      </c>
      <c r="B278" s="135" t="str">
        <f t="shared" si="55"/>
        <v/>
      </c>
      <c r="C278" s="136" t="str">
        <f t="shared" si="56"/>
        <v/>
      </c>
      <c r="D278" s="137" t="str">
        <f t="shared" si="57"/>
        <v/>
      </c>
      <c r="E278" s="137" t="str">
        <f t="shared" si="58"/>
        <v/>
      </c>
      <c r="F278" s="137" t="str">
        <f t="shared" si="52"/>
        <v/>
      </c>
      <c r="G278" s="136" t="str">
        <f t="shared" si="53"/>
        <v/>
      </c>
      <c r="L278" s="207"/>
      <c r="M278" s="146"/>
      <c r="N278" s="156"/>
      <c r="O278" s="208"/>
      <c r="P278" s="208"/>
      <c r="Q278" s="208"/>
      <c r="R278" s="156"/>
    </row>
    <row r="279" spans="1:18" x14ac:dyDescent="0.25">
      <c r="A279" s="134" t="str">
        <f t="shared" si="54"/>
        <v/>
      </c>
      <c r="B279" s="135" t="str">
        <f t="shared" si="55"/>
        <v/>
      </c>
      <c r="C279" s="136" t="str">
        <f t="shared" si="56"/>
        <v/>
      </c>
      <c r="D279" s="137" t="str">
        <f t="shared" si="57"/>
        <v/>
      </c>
      <c r="E279" s="137" t="str">
        <f t="shared" si="58"/>
        <v/>
      </c>
      <c r="F279" s="137" t="str">
        <f t="shared" si="52"/>
        <v/>
      </c>
      <c r="G279" s="136" t="str">
        <f t="shared" si="53"/>
        <v/>
      </c>
      <c r="L279" s="207"/>
      <c r="M279" s="146"/>
      <c r="N279" s="156"/>
      <c r="O279" s="208"/>
      <c r="P279" s="208"/>
      <c r="Q279" s="208"/>
      <c r="R279" s="156"/>
    </row>
    <row r="280" spans="1:18" x14ac:dyDescent="0.25">
      <c r="A280" s="134" t="str">
        <f t="shared" si="54"/>
        <v/>
      </c>
      <c r="B280" s="135" t="str">
        <f t="shared" si="55"/>
        <v/>
      </c>
      <c r="C280" s="136" t="str">
        <f t="shared" si="56"/>
        <v/>
      </c>
      <c r="D280" s="137" t="str">
        <f t="shared" si="57"/>
        <v/>
      </c>
      <c r="E280" s="137" t="str">
        <f t="shared" si="58"/>
        <v/>
      </c>
      <c r="F280" s="137" t="str">
        <f t="shared" si="52"/>
        <v/>
      </c>
      <c r="G280" s="136" t="str">
        <f t="shared" si="53"/>
        <v/>
      </c>
      <c r="L280" s="207"/>
      <c r="M280" s="146"/>
      <c r="N280" s="156"/>
      <c r="O280" s="208"/>
      <c r="P280" s="208"/>
      <c r="Q280" s="208"/>
      <c r="R280" s="156"/>
    </row>
    <row r="281" spans="1:18" x14ac:dyDescent="0.25">
      <c r="A281" s="134" t="str">
        <f t="shared" si="54"/>
        <v/>
      </c>
      <c r="B281" s="135" t="str">
        <f t="shared" si="55"/>
        <v/>
      </c>
      <c r="C281" s="136" t="str">
        <f t="shared" si="56"/>
        <v/>
      </c>
      <c r="D281" s="137" t="str">
        <f t="shared" si="57"/>
        <v/>
      </c>
      <c r="E281" s="137" t="str">
        <f t="shared" si="58"/>
        <v/>
      </c>
      <c r="F281" s="137" t="str">
        <f t="shared" si="52"/>
        <v/>
      </c>
      <c r="G281" s="136" t="str">
        <f t="shared" si="53"/>
        <v/>
      </c>
      <c r="L281" s="207"/>
      <c r="M281" s="146"/>
      <c r="N281" s="156"/>
      <c r="O281" s="208"/>
      <c r="P281" s="208"/>
      <c r="Q281" s="208"/>
      <c r="R281" s="156"/>
    </row>
    <row r="282" spans="1:18" x14ac:dyDescent="0.25">
      <c r="A282" s="134" t="str">
        <f t="shared" si="54"/>
        <v/>
      </c>
      <c r="B282" s="135" t="str">
        <f t="shared" si="55"/>
        <v/>
      </c>
      <c r="C282" s="136" t="str">
        <f t="shared" si="56"/>
        <v/>
      </c>
      <c r="D282" s="137" t="str">
        <f t="shared" si="57"/>
        <v/>
      </c>
      <c r="E282" s="137" t="str">
        <f t="shared" si="58"/>
        <v/>
      </c>
      <c r="F282" s="137" t="str">
        <f t="shared" si="52"/>
        <v/>
      </c>
      <c r="G282" s="136" t="str">
        <f t="shared" si="53"/>
        <v/>
      </c>
      <c r="L282" s="207"/>
      <c r="M282" s="146"/>
      <c r="N282" s="156"/>
      <c r="O282" s="208"/>
      <c r="P282" s="208"/>
      <c r="Q282" s="208"/>
      <c r="R282" s="156"/>
    </row>
    <row r="283" spans="1:18" x14ac:dyDescent="0.25">
      <c r="A283" s="134" t="str">
        <f t="shared" si="54"/>
        <v/>
      </c>
      <c r="B283" s="135" t="str">
        <f t="shared" si="55"/>
        <v/>
      </c>
      <c r="C283" s="136" t="str">
        <f t="shared" si="56"/>
        <v/>
      </c>
      <c r="D283" s="137" t="str">
        <f t="shared" si="57"/>
        <v/>
      </c>
      <c r="E283" s="137" t="str">
        <f t="shared" si="58"/>
        <v/>
      </c>
      <c r="F283" s="137" t="str">
        <f t="shared" si="52"/>
        <v/>
      </c>
      <c r="G283" s="136" t="str">
        <f t="shared" si="53"/>
        <v/>
      </c>
      <c r="L283" s="207"/>
      <c r="M283" s="146"/>
      <c r="N283" s="156"/>
      <c r="O283" s="208"/>
      <c r="P283" s="208"/>
      <c r="Q283" s="208"/>
      <c r="R283" s="156"/>
    </row>
    <row r="284" spans="1:18" x14ac:dyDescent="0.25">
      <c r="A284" s="134" t="str">
        <f t="shared" si="54"/>
        <v/>
      </c>
      <c r="B284" s="135" t="str">
        <f t="shared" si="55"/>
        <v/>
      </c>
      <c r="C284" s="136" t="str">
        <f t="shared" si="56"/>
        <v/>
      </c>
      <c r="D284" s="137" t="str">
        <f t="shared" si="57"/>
        <v/>
      </c>
      <c r="E284" s="137" t="str">
        <f t="shared" si="58"/>
        <v/>
      </c>
      <c r="F284" s="137" t="str">
        <f t="shared" si="52"/>
        <v/>
      </c>
      <c r="G284" s="136" t="str">
        <f t="shared" si="53"/>
        <v/>
      </c>
      <c r="L284" s="207"/>
      <c r="M284" s="146"/>
      <c r="N284" s="156"/>
      <c r="O284" s="208"/>
      <c r="P284" s="208"/>
      <c r="Q284" s="208"/>
      <c r="R284" s="156"/>
    </row>
    <row r="285" spans="1:18" x14ac:dyDescent="0.25">
      <c r="A285" s="134" t="str">
        <f t="shared" si="54"/>
        <v/>
      </c>
      <c r="B285" s="135" t="str">
        <f t="shared" si="55"/>
        <v/>
      </c>
      <c r="C285" s="136" t="str">
        <f t="shared" si="56"/>
        <v/>
      </c>
      <c r="D285" s="137" t="str">
        <f t="shared" si="57"/>
        <v/>
      </c>
      <c r="E285" s="137" t="str">
        <f t="shared" si="58"/>
        <v/>
      </c>
      <c r="F285" s="137" t="str">
        <f t="shared" si="52"/>
        <v/>
      </c>
      <c r="G285" s="136" t="str">
        <f t="shared" si="53"/>
        <v/>
      </c>
      <c r="L285" s="207"/>
      <c r="M285" s="146"/>
      <c r="N285" s="156"/>
      <c r="O285" s="208"/>
      <c r="P285" s="208"/>
      <c r="Q285" s="208"/>
      <c r="R285" s="156"/>
    </row>
    <row r="286" spans="1:18" x14ac:dyDescent="0.25">
      <c r="A286" s="134" t="str">
        <f t="shared" si="54"/>
        <v/>
      </c>
      <c r="B286" s="135" t="str">
        <f t="shared" si="55"/>
        <v/>
      </c>
      <c r="C286" s="136" t="str">
        <f t="shared" si="56"/>
        <v/>
      </c>
      <c r="D286" s="137" t="str">
        <f t="shared" si="57"/>
        <v/>
      </c>
      <c r="E286" s="137" t="str">
        <f t="shared" si="58"/>
        <v/>
      </c>
      <c r="F286" s="137" t="str">
        <f t="shared" si="52"/>
        <v/>
      </c>
      <c r="G286" s="136" t="str">
        <f t="shared" si="53"/>
        <v/>
      </c>
      <c r="L286" s="207"/>
      <c r="M286" s="146"/>
      <c r="N286" s="156"/>
      <c r="O286" s="208"/>
      <c r="P286" s="208"/>
      <c r="Q286" s="208"/>
      <c r="R286" s="156"/>
    </row>
    <row r="287" spans="1:18" x14ac:dyDescent="0.25">
      <c r="A287" s="134" t="str">
        <f t="shared" si="54"/>
        <v/>
      </c>
      <c r="B287" s="135" t="str">
        <f t="shared" si="55"/>
        <v/>
      </c>
      <c r="C287" s="136" t="str">
        <f t="shared" si="56"/>
        <v/>
      </c>
      <c r="D287" s="137" t="str">
        <f t="shared" si="57"/>
        <v/>
      </c>
      <c r="E287" s="137" t="str">
        <f t="shared" si="58"/>
        <v/>
      </c>
      <c r="F287" s="137" t="str">
        <f t="shared" si="52"/>
        <v/>
      </c>
      <c r="G287" s="136" t="str">
        <f t="shared" si="53"/>
        <v/>
      </c>
      <c r="L287" s="207"/>
      <c r="M287" s="146"/>
      <c r="N287" s="156"/>
      <c r="O287" s="208"/>
      <c r="P287" s="208"/>
      <c r="Q287" s="208"/>
      <c r="R287" s="156"/>
    </row>
    <row r="288" spans="1:18" x14ac:dyDescent="0.25">
      <c r="A288" s="134" t="str">
        <f t="shared" si="54"/>
        <v/>
      </c>
      <c r="B288" s="135" t="str">
        <f t="shared" si="55"/>
        <v/>
      </c>
      <c r="C288" s="136" t="str">
        <f t="shared" si="56"/>
        <v/>
      </c>
      <c r="D288" s="137" t="str">
        <f t="shared" si="57"/>
        <v/>
      </c>
      <c r="E288" s="137" t="str">
        <f t="shared" si="58"/>
        <v/>
      </c>
      <c r="F288" s="137" t="str">
        <f t="shared" si="52"/>
        <v/>
      </c>
      <c r="G288" s="136" t="str">
        <f t="shared" si="53"/>
        <v/>
      </c>
      <c r="L288" s="207"/>
      <c r="M288" s="146"/>
      <c r="N288" s="156"/>
      <c r="O288" s="208"/>
      <c r="P288" s="208"/>
      <c r="Q288" s="208"/>
      <c r="R288" s="156"/>
    </row>
    <row r="289" spans="1:18" x14ac:dyDescent="0.25">
      <c r="A289" s="134" t="str">
        <f t="shared" si="54"/>
        <v/>
      </c>
      <c r="B289" s="135" t="str">
        <f t="shared" si="55"/>
        <v/>
      </c>
      <c r="C289" s="136" t="str">
        <f t="shared" si="56"/>
        <v/>
      </c>
      <c r="D289" s="137" t="str">
        <f t="shared" si="57"/>
        <v/>
      </c>
      <c r="E289" s="137" t="str">
        <f t="shared" si="58"/>
        <v/>
      </c>
      <c r="F289" s="137" t="str">
        <f t="shared" si="52"/>
        <v/>
      </c>
      <c r="G289" s="136" t="str">
        <f t="shared" si="53"/>
        <v/>
      </c>
      <c r="L289" s="207"/>
      <c r="M289" s="146"/>
      <c r="N289" s="156"/>
      <c r="O289" s="208"/>
      <c r="P289" s="208"/>
      <c r="Q289" s="208"/>
      <c r="R289" s="156"/>
    </row>
    <row r="290" spans="1:18" x14ac:dyDescent="0.25">
      <c r="A290" s="134" t="str">
        <f t="shared" si="54"/>
        <v/>
      </c>
      <c r="B290" s="135" t="str">
        <f t="shared" si="55"/>
        <v/>
      </c>
      <c r="C290" s="136" t="str">
        <f t="shared" si="56"/>
        <v/>
      </c>
      <c r="D290" s="137" t="str">
        <f t="shared" si="57"/>
        <v/>
      </c>
      <c r="E290" s="137" t="str">
        <f t="shared" si="58"/>
        <v/>
      </c>
      <c r="F290" s="137" t="str">
        <f t="shared" si="52"/>
        <v/>
      </c>
      <c r="G290" s="136" t="str">
        <f t="shared" si="53"/>
        <v/>
      </c>
      <c r="L290" s="207"/>
      <c r="M290" s="146"/>
      <c r="N290" s="156"/>
      <c r="O290" s="208"/>
      <c r="P290" s="208"/>
      <c r="Q290" s="208"/>
      <c r="R290" s="156"/>
    </row>
    <row r="291" spans="1:18" x14ac:dyDescent="0.25">
      <c r="A291" s="134" t="str">
        <f t="shared" si="54"/>
        <v/>
      </c>
      <c r="B291" s="135" t="str">
        <f t="shared" si="55"/>
        <v/>
      </c>
      <c r="C291" s="136" t="str">
        <f t="shared" si="56"/>
        <v/>
      </c>
      <c r="D291" s="137" t="str">
        <f t="shared" si="57"/>
        <v/>
      </c>
      <c r="E291" s="137" t="str">
        <f t="shared" si="58"/>
        <v/>
      </c>
      <c r="F291" s="137" t="str">
        <f t="shared" si="52"/>
        <v/>
      </c>
      <c r="G291" s="136" t="str">
        <f t="shared" si="53"/>
        <v/>
      </c>
      <c r="L291" s="207"/>
      <c r="M291" s="146"/>
      <c r="N291" s="156"/>
      <c r="O291" s="208"/>
      <c r="P291" s="208"/>
      <c r="Q291" s="208"/>
      <c r="R291" s="156"/>
    </row>
    <row r="292" spans="1:18" x14ac:dyDescent="0.25">
      <c r="A292" s="134" t="str">
        <f t="shared" si="54"/>
        <v/>
      </c>
      <c r="B292" s="135" t="str">
        <f t="shared" si="55"/>
        <v/>
      </c>
      <c r="C292" s="136" t="str">
        <f t="shared" si="56"/>
        <v/>
      </c>
      <c r="D292" s="137" t="str">
        <f t="shared" si="57"/>
        <v/>
      </c>
      <c r="E292" s="137" t="str">
        <f t="shared" si="58"/>
        <v/>
      </c>
      <c r="F292" s="137" t="str">
        <f t="shared" si="52"/>
        <v/>
      </c>
      <c r="G292" s="136" t="str">
        <f t="shared" si="53"/>
        <v/>
      </c>
      <c r="L292" s="207"/>
      <c r="M292" s="146"/>
      <c r="N292" s="156"/>
      <c r="O292" s="208"/>
      <c r="P292" s="208"/>
      <c r="Q292" s="208"/>
      <c r="R292" s="156"/>
    </row>
    <row r="293" spans="1:18" x14ac:dyDescent="0.25">
      <c r="A293" s="134" t="str">
        <f t="shared" si="54"/>
        <v/>
      </c>
      <c r="B293" s="135" t="str">
        <f t="shared" si="55"/>
        <v/>
      </c>
      <c r="C293" s="136" t="str">
        <f t="shared" si="56"/>
        <v/>
      </c>
      <c r="D293" s="137" t="str">
        <f t="shared" si="57"/>
        <v/>
      </c>
      <c r="E293" s="137" t="str">
        <f t="shared" si="58"/>
        <v/>
      </c>
      <c r="F293" s="137" t="str">
        <f t="shared" si="52"/>
        <v/>
      </c>
      <c r="G293" s="136" t="str">
        <f t="shared" si="53"/>
        <v/>
      </c>
      <c r="L293" s="207"/>
      <c r="M293" s="146"/>
      <c r="N293" s="156"/>
      <c r="O293" s="208"/>
      <c r="P293" s="208"/>
      <c r="Q293" s="208"/>
      <c r="R293" s="156"/>
    </row>
    <row r="294" spans="1:18" x14ac:dyDescent="0.25">
      <c r="A294" s="134" t="str">
        <f t="shared" si="54"/>
        <v/>
      </c>
      <c r="B294" s="135" t="str">
        <f t="shared" si="55"/>
        <v/>
      </c>
      <c r="C294" s="136" t="str">
        <f t="shared" si="56"/>
        <v/>
      </c>
      <c r="D294" s="137" t="str">
        <f t="shared" si="57"/>
        <v/>
      </c>
      <c r="E294" s="137" t="str">
        <f t="shared" si="58"/>
        <v/>
      </c>
      <c r="F294" s="137" t="str">
        <f t="shared" si="52"/>
        <v/>
      </c>
      <c r="G294" s="136" t="str">
        <f t="shared" si="53"/>
        <v/>
      </c>
      <c r="L294" s="207"/>
      <c r="M294" s="146"/>
      <c r="N294" s="156"/>
      <c r="O294" s="208"/>
      <c r="P294" s="208"/>
      <c r="Q294" s="208"/>
      <c r="R294" s="156"/>
    </row>
    <row r="295" spans="1:18" x14ac:dyDescent="0.25">
      <c r="A295" s="134" t="str">
        <f t="shared" si="54"/>
        <v/>
      </c>
      <c r="B295" s="135" t="str">
        <f t="shared" si="55"/>
        <v/>
      </c>
      <c r="C295" s="136" t="str">
        <f t="shared" si="56"/>
        <v/>
      </c>
      <c r="D295" s="137" t="str">
        <f t="shared" si="57"/>
        <v/>
      </c>
      <c r="E295" s="137" t="str">
        <f t="shared" si="58"/>
        <v/>
      </c>
      <c r="F295" s="137" t="str">
        <f t="shared" si="52"/>
        <v/>
      </c>
      <c r="G295" s="136" t="str">
        <f t="shared" si="53"/>
        <v/>
      </c>
      <c r="L295" s="207"/>
      <c r="M295" s="146"/>
      <c r="N295" s="156"/>
      <c r="O295" s="208"/>
      <c r="P295" s="208"/>
      <c r="Q295" s="208"/>
      <c r="R295" s="156"/>
    </row>
    <row r="296" spans="1:18" x14ac:dyDescent="0.25">
      <c r="A296" s="134" t="str">
        <f t="shared" si="54"/>
        <v/>
      </c>
      <c r="B296" s="135" t="str">
        <f t="shared" si="55"/>
        <v/>
      </c>
      <c r="C296" s="136" t="str">
        <f t="shared" si="56"/>
        <v/>
      </c>
      <c r="D296" s="137" t="str">
        <f t="shared" si="57"/>
        <v/>
      </c>
      <c r="E296" s="137" t="str">
        <f t="shared" si="58"/>
        <v/>
      </c>
      <c r="F296" s="137" t="str">
        <f t="shared" si="52"/>
        <v/>
      </c>
      <c r="G296" s="136" t="str">
        <f t="shared" si="53"/>
        <v/>
      </c>
      <c r="L296" s="207"/>
      <c r="M296" s="146"/>
      <c r="N296" s="156"/>
      <c r="O296" s="208"/>
      <c r="P296" s="208"/>
      <c r="Q296" s="208"/>
      <c r="R296" s="156"/>
    </row>
    <row r="297" spans="1:18" x14ac:dyDescent="0.25">
      <c r="A297" s="134" t="str">
        <f t="shared" si="54"/>
        <v/>
      </c>
      <c r="B297" s="135" t="str">
        <f t="shared" si="55"/>
        <v/>
      </c>
      <c r="C297" s="136" t="str">
        <f t="shared" si="56"/>
        <v/>
      </c>
      <c r="D297" s="137" t="str">
        <f t="shared" si="57"/>
        <v/>
      </c>
      <c r="E297" s="137" t="str">
        <f t="shared" si="58"/>
        <v/>
      </c>
      <c r="F297" s="137" t="str">
        <f t="shared" si="52"/>
        <v/>
      </c>
      <c r="G297" s="136" t="str">
        <f t="shared" si="53"/>
        <v/>
      </c>
      <c r="L297" s="207"/>
      <c r="M297" s="146"/>
      <c r="N297" s="156"/>
      <c r="O297" s="208"/>
      <c r="P297" s="208"/>
      <c r="Q297" s="208"/>
      <c r="R297" s="156"/>
    </row>
    <row r="298" spans="1:18" x14ac:dyDescent="0.25">
      <c r="A298" s="134" t="str">
        <f t="shared" si="54"/>
        <v/>
      </c>
      <c r="B298" s="135" t="str">
        <f t="shared" si="55"/>
        <v/>
      </c>
      <c r="C298" s="136" t="str">
        <f t="shared" si="56"/>
        <v/>
      </c>
      <c r="D298" s="137" t="str">
        <f t="shared" si="57"/>
        <v/>
      </c>
      <c r="E298" s="137" t="str">
        <f t="shared" si="58"/>
        <v/>
      </c>
      <c r="F298" s="137" t="str">
        <f t="shared" si="52"/>
        <v/>
      </c>
      <c r="G298" s="136" t="str">
        <f t="shared" si="53"/>
        <v/>
      </c>
      <c r="L298" s="207"/>
      <c r="M298" s="146"/>
      <c r="N298" s="156"/>
      <c r="O298" s="208"/>
      <c r="P298" s="208"/>
      <c r="Q298" s="208"/>
      <c r="R298" s="156"/>
    </row>
    <row r="299" spans="1:18" x14ac:dyDescent="0.25">
      <c r="A299" s="134" t="str">
        <f t="shared" si="54"/>
        <v/>
      </c>
      <c r="B299" s="135" t="str">
        <f t="shared" si="55"/>
        <v/>
      </c>
      <c r="C299" s="136" t="str">
        <f t="shared" si="56"/>
        <v/>
      </c>
      <c r="D299" s="137" t="str">
        <f t="shared" si="57"/>
        <v/>
      </c>
      <c r="E299" s="137" t="str">
        <f t="shared" si="58"/>
        <v/>
      </c>
      <c r="F299" s="137" t="str">
        <f t="shared" si="52"/>
        <v/>
      </c>
      <c r="G299" s="136" t="str">
        <f t="shared" si="53"/>
        <v/>
      </c>
      <c r="L299" s="207"/>
      <c r="M299" s="146"/>
      <c r="N299" s="156"/>
      <c r="O299" s="208"/>
      <c r="P299" s="208"/>
      <c r="Q299" s="208"/>
      <c r="R299" s="156"/>
    </row>
    <row r="300" spans="1:18" x14ac:dyDescent="0.25">
      <c r="A300" s="134" t="str">
        <f t="shared" si="54"/>
        <v/>
      </c>
      <c r="B300" s="135" t="str">
        <f t="shared" si="55"/>
        <v/>
      </c>
      <c r="C300" s="136" t="str">
        <f t="shared" si="56"/>
        <v/>
      </c>
      <c r="D300" s="137" t="str">
        <f t="shared" si="57"/>
        <v/>
      </c>
      <c r="E300" s="137" t="str">
        <f t="shared" si="58"/>
        <v/>
      </c>
      <c r="F300" s="137" t="str">
        <f t="shared" si="52"/>
        <v/>
      </c>
      <c r="G300" s="136" t="str">
        <f t="shared" si="53"/>
        <v/>
      </c>
      <c r="L300" s="207"/>
      <c r="M300" s="146"/>
      <c r="N300" s="156"/>
      <c r="O300" s="208"/>
      <c r="P300" s="208"/>
      <c r="Q300" s="208"/>
      <c r="R300" s="156"/>
    </row>
    <row r="301" spans="1:18" x14ac:dyDescent="0.25">
      <c r="A301" s="134" t="str">
        <f t="shared" si="54"/>
        <v/>
      </c>
      <c r="B301" s="135" t="str">
        <f t="shared" si="55"/>
        <v/>
      </c>
      <c r="C301" s="136" t="str">
        <f t="shared" si="56"/>
        <v/>
      </c>
      <c r="D301" s="137" t="str">
        <f t="shared" si="57"/>
        <v/>
      </c>
      <c r="E301" s="137" t="str">
        <f t="shared" si="58"/>
        <v/>
      </c>
      <c r="F301" s="137" t="str">
        <f t="shared" si="52"/>
        <v/>
      </c>
      <c r="G301" s="136" t="str">
        <f t="shared" si="53"/>
        <v/>
      </c>
      <c r="L301" s="207"/>
      <c r="M301" s="146"/>
      <c r="N301" s="156"/>
      <c r="O301" s="208"/>
      <c r="P301" s="208"/>
      <c r="Q301" s="208"/>
      <c r="R301" s="156"/>
    </row>
    <row r="302" spans="1:18" x14ac:dyDescent="0.25">
      <c r="A302" s="134" t="str">
        <f t="shared" si="54"/>
        <v/>
      </c>
      <c r="B302" s="135" t="str">
        <f t="shared" si="55"/>
        <v/>
      </c>
      <c r="C302" s="136" t="str">
        <f t="shared" si="56"/>
        <v/>
      </c>
      <c r="D302" s="137" t="str">
        <f t="shared" si="57"/>
        <v/>
      </c>
      <c r="E302" s="137" t="str">
        <f t="shared" si="58"/>
        <v/>
      </c>
      <c r="F302" s="137" t="str">
        <f t="shared" si="52"/>
        <v/>
      </c>
      <c r="G302" s="136" t="str">
        <f t="shared" si="53"/>
        <v/>
      </c>
      <c r="L302" s="207"/>
      <c r="M302" s="146"/>
      <c r="N302" s="156"/>
      <c r="O302" s="208"/>
      <c r="P302" s="208"/>
      <c r="Q302" s="208"/>
      <c r="R302" s="156"/>
    </row>
    <row r="303" spans="1:18" x14ac:dyDescent="0.25">
      <c r="A303" s="134" t="str">
        <f t="shared" si="54"/>
        <v/>
      </c>
      <c r="B303" s="135" t="str">
        <f t="shared" si="55"/>
        <v/>
      </c>
      <c r="C303" s="136" t="str">
        <f t="shared" si="56"/>
        <v/>
      </c>
      <c r="D303" s="137" t="str">
        <f t="shared" si="57"/>
        <v/>
      </c>
      <c r="E303" s="137" t="str">
        <f t="shared" si="58"/>
        <v/>
      </c>
      <c r="F303" s="137" t="str">
        <f t="shared" si="52"/>
        <v/>
      </c>
      <c r="G303" s="136" t="str">
        <f t="shared" si="53"/>
        <v/>
      </c>
      <c r="L303" s="207"/>
      <c r="M303" s="146"/>
      <c r="N303" s="156"/>
      <c r="O303" s="208"/>
      <c r="P303" s="208"/>
      <c r="Q303" s="208"/>
      <c r="R303" s="156"/>
    </row>
    <row r="304" spans="1:18" x14ac:dyDescent="0.25">
      <c r="A304" s="134" t="str">
        <f t="shared" si="54"/>
        <v/>
      </c>
      <c r="B304" s="135" t="str">
        <f t="shared" si="55"/>
        <v/>
      </c>
      <c r="C304" s="136" t="str">
        <f t="shared" si="56"/>
        <v/>
      </c>
      <c r="D304" s="137" t="str">
        <f t="shared" si="57"/>
        <v/>
      </c>
      <c r="E304" s="137" t="str">
        <f t="shared" si="58"/>
        <v/>
      </c>
      <c r="F304" s="137" t="str">
        <f t="shared" si="52"/>
        <v/>
      </c>
      <c r="G304" s="136" t="str">
        <f t="shared" si="53"/>
        <v/>
      </c>
      <c r="L304" s="207"/>
      <c r="M304" s="146"/>
      <c r="N304" s="156"/>
      <c r="O304" s="208"/>
      <c r="P304" s="208"/>
      <c r="Q304" s="208"/>
      <c r="R304" s="156"/>
    </row>
    <row r="305" spans="1:18" x14ac:dyDescent="0.25">
      <c r="A305" s="134" t="str">
        <f t="shared" si="54"/>
        <v/>
      </c>
      <c r="B305" s="135" t="str">
        <f t="shared" si="55"/>
        <v/>
      </c>
      <c r="C305" s="136" t="str">
        <f t="shared" si="56"/>
        <v/>
      </c>
      <c r="D305" s="137" t="str">
        <f t="shared" si="57"/>
        <v/>
      </c>
      <c r="E305" s="137" t="str">
        <f t="shared" si="58"/>
        <v/>
      </c>
      <c r="F305" s="137" t="str">
        <f t="shared" si="52"/>
        <v/>
      </c>
      <c r="G305" s="136" t="str">
        <f t="shared" si="53"/>
        <v/>
      </c>
      <c r="L305" s="207"/>
      <c r="M305" s="146"/>
      <c r="N305" s="156"/>
      <c r="O305" s="208"/>
      <c r="P305" s="208"/>
      <c r="Q305" s="208"/>
      <c r="R305" s="156"/>
    </row>
    <row r="306" spans="1:18" x14ac:dyDescent="0.25">
      <c r="A306" s="134" t="str">
        <f t="shared" si="54"/>
        <v/>
      </c>
      <c r="B306" s="135" t="str">
        <f t="shared" si="55"/>
        <v/>
      </c>
      <c r="C306" s="136" t="str">
        <f t="shared" si="56"/>
        <v/>
      </c>
      <c r="D306" s="137" t="str">
        <f t="shared" si="57"/>
        <v/>
      </c>
      <c r="E306" s="137" t="str">
        <f t="shared" si="58"/>
        <v/>
      </c>
      <c r="F306" s="137" t="str">
        <f t="shared" si="52"/>
        <v/>
      </c>
      <c r="G306" s="136" t="str">
        <f t="shared" si="53"/>
        <v/>
      </c>
      <c r="L306" s="207"/>
      <c r="M306" s="146"/>
      <c r="N306" s="156"/>
      <c r="O306" s="208"/>
      <c r="P306" s="208"/>
      <c r="Q306" s="208"/>
      <c r="R306" s="156"/>
    </row>
    <row r="307" spans="1:18" x14ac:dyDescent="0.25">
      <c r="A307" s="134" t="str">
        <f t="shared" si="54"/>
        <v/>
      </c>
      <c r="B307" s="135" t="str">
        <f t="shared" si="55"/>
        <v/>
      </c>
      <c r="C307" s="136" t="str">
        <f t="shared" si="56"/>
        <v/>
      </c>
      <c r="D307" s="137" t="str">
        <f t="shared" si="57"/>
        <v/>
      </c>
      <c r="E307" s="137" t="str">
        <f t="shared" si="58"/>
        <v/>
      </c>
      <c r="F307" s="137" t="str">
        <f t="shared" si="52"/>
        <v/>
      </c>
      <c r="G307" s="136" t="str">
        <f t="shared" si="53"/>
        <v/>
      </c>
      <c r="L307" s="207"/>
      <c r="M307" s="146"/>
      <c r="N307" s="156"/>
      <c r="O307" s="208"/>
      <c r="P307" s="208"/>
      <c r="Q307" s="208"/>
      <c r="R307" s="156"/>
    </row>
    <row r="308" spans="1:18" x14ac:dyDescent="0.25">
      <c r="A308" s="134" t="str">
        <f t="shared" si="54"/>
        <v/>
      </c>
      <c r="B308" s="135" t="str">
        <f t="shared" si="55"/>
        <v/>
      </c>
      <c r="C308" s="136" t="str">
        <f t="shared" si="56"/>
        <v/>
      </c>
      <c r="D308" s="137" t="str">
        <f t="shared" si="57"/>
        <v/>
      </c>
      <c r="E308" s="137" t="str">
        <f t="shared" si="58"/>
        <v/>
      </c>
      <c r="F308" s="137" t="str">
        <f t="shared" si="52"/>
        <v/>
      </c>
      <c r="G308" s="136" t="str">
        <f t="shared" si="53"/>
        <v/>
      </c>
      <c r="L308" s="207"/>
      <c r="M308" s="146"/>
      <c r="N308" s="156"/>
      <c r="O308" s="208"/>
      <c r="P308" s="208"/>
      <c r="Q308" s="208"/>
      <c r="R308" s="156"/>
    </row>
    <row r="309" spans="1:18" x14ac:dyDescent="0.25">
      <c r="A309" s="134" t="str">
        <f t="shared" si="54"/>
        <v/>
      </c>
      <c r="B309" s="135" t="str">
        <f t="shared" si="55"/>
        <v/>
      </c>
      <c r="C309" s="136" t="str">
        <f t="shared" si="56"/>
        <v/>
      </c>
      <c r="D309" s="137" t="str">
        <f t="shared" si="57"/>
        <v/>
      </c>
      <c r="E309" s="137" t="str">
        <f t="shared" si="58"/>
        <v/>
      </c>
      <c r="F309" s="137" t="str">
        <f t="shared" si="52"/>
        <v/>
      </c>
      <c r="G309" s="136" t="str">
        <f t="shared" si="53"/>
        <v/>
      </c>
      <c r="L309" s="207"/>
      <c r="M309" s="146"/>
      <c r="N309" s="156"/>
      <c r="O309" s="208"/>
      <c r="P309" s="208"/>
      <c r="Q309" s="208"/>
      <c r="R309" s="156"/>
    </row>
    <row r="310" spans="1:18" x14ac:dyDescent="0.25">
      <c r="A310" s="134" t="str">
        <f t="shared" si="54"/>
        <v/>
      </c>
      <c r="B310" s="135" t="str">
        <f t="shared" si="55"/>
        <v/>
      </c>
      <c r="C310" s="136" t="str">
        <f t="shared" si="56"/>
        <v/>
      </c>
      <c r="D310" s="137" t="str">
        <f t="shared" si="57"/>
        <v/>
      </c>
      <c r="E310" s="137" t="str">
        <f t="shared" si="58"/>
        <v/>
      </c>
      <c r="F310" s="137" t="str">
        <f t="shared" si="52"/>
        <v/>
      </c>
      <c r="G310" s="136" t="str">
        <f t="shared" si="53"/>
        <v/>
      </c>
      <c r="L310" s="207"/>
      <c r="M310" s="146"/>
      <c r="N310" s="156"/>
      <c r="O310" s="208"/>
      <c r="P310" s="208"/>
      <c r="Q310" s="208"/>
      <c r="R310" s="156"/>
    </row>
    <row r="311" spans="1:18" x14ac:dyDescent="0.25">
      <c r="A311" s="134" t="str">
        <f t="shared" si="54"/>
        <v/>
      </c>
      <c r="B311" s="135" t="str">
        <f t="shared" si="55"/>
        <v/>
      </c>
      <c r="C311" s="136" t="str">
        <f t="shared" si="56"/>
        <v/>
      </c>
      <c r="D311" s="137" t="str">
        <f t="shared" si="57"/>
        <v/>
      </c>
      <c r="E311" s="137" t="str">
        <f t="shared" si="58"/>
        <v/>
      </c>
      <c r="F311" s="137" t="str">
        <f t="shared" si="52"/>
        <v/>
      </c>
      <c r="G311" s="136" t="str">
        <f t="shared" si="53"/>
        <v/>
      </c>
      <c r="L311" s="207"/>
      <c r="M311" s="146"/>
      <c r="N311" s="156"/>
      <c r="O311" s="208"/>
      <c r="P311" s="208"/>
      <c r="Q311" s="208"/>
      <c r="R311" s="156"/>
    </row>
    <row r="312" spans="1:18" x14ac:dyDescent="0.25">
      <c r="A312" s="134" t="str">
        <f t="shared" si="54"/>
        <v/>
      </c>
      <c r="B312" s="135" t="str">
        <f t="shared" si="55"/>
        <v/>
      </c>
      <c r="C312" s="136" t="str">
        <f t="shared" si="56"/>
        <v/>
      </c>
      <c r="D312" s="137" t="str">
        <f t="shared" si="57"/>
        <v/>
      </c>
      <c r="E312" s="137" t="str">
        <f t="shared" si="58"/>
        <v/>
      </c>
      <c r="F312" s="137" t="str">
        <f t="shared" si="52"/>
        <v/>
      </c>
      <c r="G312" s="136" t="str">
        <f t="shared" si="53"/>
        <v/>
      </c>
      <c r="L312" s="207"/>
      <c r="M312" s="146"/>
      <c r="N312" s="156"/>
      <c r="O312" s="208"/>
      <c r="P312" s="208"/>
      <c r="Q312" s="208"/>
      <c r="R312" s="156"/>
    </row>
    <row r="313" spans="1:18" x14ac:dyDescent="0.25">
      <c r="A313" s="134" t="str">
        <f t="shared" si="54"/>
        <v/>
      </c>
      <c r="B313" s="135" t="str">
        <f t="shared" si="55"/>
        <v/>
      </c>
      <c r="C313" s="136" t="str">
        <f t="shared" si="56"/>
        <v/>
      </c>
      <c r="D313" s="137" t="str">
        <f t="shared" si="57"/>
        <v/>
      </c>
      <c r="E313" s="137" t="str">
        <f t="shared" si="58"/>
        <v/>
      </c>
      <c r="F313" s="137" t="str">
        <f t="shared" si="52"/>
        <v/>
      </c>
      <c r="G313" s="136" t="str">
        <f t="shared" si="53"/>
        <v/>
      </c>
      <c r="L313" s="207"/>
      <c r="M313" s="146"/>
      <c r="N313" s="156"/>
      <c r="O313" s="208"/>
      <c r="P313" s="208"/>
      <c r="Q313" s="208"/>
      <c r="R313" s="156"/>
    </row>
    <row r="314" spans="1:18" x14ac:dyDescent="0.25">
      <c r="A314" s="134" t="str">
        <f t="shared" si="54"/>
        <v/>
      </c>
      <c r="B314" s="135" t="str">
        <f t="shared" si="55"/>
        <v/>
      </c>
      <c r="C314" s="136" t="str">
        <f t="shared" si="56"/>
        <v/>
      </c>
      <c r="D314" s="137" t="str">
        <f t="shared" si="57"/>
        <v/>
      </c>
      <c r="E314" s="137" t="str">
        <f t="shared" si="58"/>
        <v/>
      </c>
      <c r="F314" s="137" t="str">
        <f t="shared" si="52"/>
        <v/>
      </c>
      <c r="G314" s="136" t="str">
        <f t="shared" si="53"/>
        <v/>
      </c>
      <c r="L314" s="207"/>
      <c r="M314" s="146"/>
      <c r="N314" s="156"/>
      <c r="O314" s="208"/>
      <c r="P314" s="208"/>
      <c r="Q314" s="208"/>
      <c r="R314" s="156"/>
    </row>
    <row r="315" spans="1:18" x14ac:dyDescent="0.25">
      <c r="A315" s="134" t="str">
        <f t="shared" si="54"/>
        <v/>
      </c>
      <c r="B315" s="135" t="str">
        <f t="shared" si="55"/>
        <v/>
      </c>
      <c r="C315" s="136" t="str">
        <f t="shared" si="56"/>
        <v/>
      </c>
      <c r="D315" s="137" t="str">
        <f t="shared" si="57"/>
        <v/>
      </c>
      <c r="E315" s="137" t="str">
        <f t="shared" si="58"/>
        <v/>
      </c>
      <c r="F315" s="137" t="str">
        <f t="shared" si="52"/>
        <v/>
      </c>
      <c r="G315" s="136" t="str">
        <f t="shared" si="53"/>
        <v/>
      </c>
      <c r="L315" s="207"/>
      <c r="M315" s="146"/>
      <c r="N315" s="156"/>
      <c r="O315" s="208"/>
      <c r="P315" s="208"/>
      <c r="Q315" s="208"/>
      <c r="R315" s="156"/>
    </row>
    <row r="316" spans="1:18" x14ac:dyDescent="0.25">
      <c r="A316" s="134" t="str">
        <f t="shared" si="54"/>
        <v/>
      </c>
      <c r="B316" s="135" t="str">
        <f t="shared" si="55"/>
        <v/>
      </c>
      <c r="C316" s="136" t="str">
        <f t="shared" si="56"/>
        <v/>
      </c>
      <c r="D316" s="137" t="str">
        <f t="shared" si="57"/>
        <v/>
      </c>
      <c r="E316" s="137" t="str">
        <f t="shared" si="58"/>
        <v/>
      </c>
      <c r="F316" s="137" t="str">
        <f t="shared" si="52"/>
        <v/>
      </c>
      <c r="G316" s="136" t="str">
        <f t="shared" si="53"/>
        <v/>
      </c>
      <c r="L316" s="207"/>
      <c r="M316" s="146"/>
      <c r="N316" s="156"/>
      <c r="O316" s="208"/>
      <c r="P316" s="208"/>
      <c r="Q316" s="208"/>
      <c r="R316" s="156"/>
    </row>
    <row r="317" spans="1:18" x14ac:dyDescent="0.25">
      <c r="A317" s="134" t="str">
        <f t="shared" si="54"/>
        <v/>
      </c>
      <c r="B317" s="135" t="str">
        <f t="shared" si="55"/>
        <v/>
      </c>
      <c r="C317" s="136" t="str">
        <f t="shared" si="56"/>
        <v/>
      </c>
      <c r="D317" s="137" t="str">
        <f t="shared" si="57"/>
        <v/>
      </c>
      <c r="E317" s="137" t="str">
        <f t="shared" si="58"/>
        <v/>
      </c>
      <c r="F317" s="137" t="str">
        <f t="shared" si="52"/>
        <v/>
      </c>
      <c r="G317" s="136" t="str">
        <f t="shared" si="53"/>
        <v/>
      </c>
      <c r="L317" s="207"/>
      <c r="M317" s="146"/>
      <c r="N317" s="156"/>
      <c r="O317" s="208"/>
      <c r="P317" s="208"/>
      <c r="Q317" s="208"/>
      <c r="R317" s="156"/>
    </row>
    <row r="318" spans="1:18" x14ac:dyDescent="0.25">
      <c r="A318" s="134" t="str">
        <f t="shared" si="54"/>
        <v/>
      </c>
      <c r="B318" s="135" t="str">
        <f t="shared" si="55"/>
        <v/>
      </c>
      <c r="C318" s="136" t="str">
        <f t="shared" si="56"/>
        <v/>
      </c>
      <c r="D318" s="137" t="str">
        <f t="shared" si="57"/>
        <v/>
      </c>
      <c r="E318" s="137" t="str">
        <f t="shared" si="58"/>
        <v/>
      </c>
      <c r="F318" s="137" t="str">
        <f t="shared" si="52"/>
        <v/>
      </c>
      <c r="G318" s="136" t="str">
        <f t="shared" si="53"/>
        <v/>
      </c>
      <c r="L318" s="207"/>
      <c r="M318" s="146"/>
      <c r="N318" s="156"/>
      <c r="O318" s="208"/>
      <c r="P318" s="208"/>
      <c r="Q318" s="208"/>
      <c r="R318" s="156"/>
    </row>
    <row r="319" spans="1:18" x14ac:dyDescent="0.25">
      <c r="A319" s="134" t="str">
        <f t="shared" si="54"/>
        <v/>
      </c>
      <c r="B319" s="135" t="str">
        <f t="shared" si="55"/>
        <v/>
      </c>
      <c r="C319" s="136" t="str">
        <f t="shared" si="56"/>
        <v/>
      </c>
      <c r="D319" s="137" t="str">
        <f t="shared" si="57"/>
        <v/>
      </c>
      <c r="E319" s="137" t="str">
        <f t="shared" si="58"/>
        <v/>
      </c>
      <c r="F319" s="137" t="str">
        <f t="shared" si="52"/>
        <v/>
      </c>
      <c r="G319" s="136" t="str">
        <f t="shared" si="53"/>
        <v/>
      </c>
      <c r="L319" s="207"/>
      <c r="M319" s="146"/>
      <c r="N319" s="156"/>
      <c r="O319" s="208"/>
      <c r="P319" s="208"/>
      <c r="Q319" s="208"/>
      <c r="R319" s="156"/>
    </row>
    <row r="320" spans="1:18" x14ac:dyDescent="0.25">
      <c r="A320" s="134" t="str">
        <f t="shared" si="54"/>
        <v/>
      </c>
      <c r="B320" s="135" t="str">
        <f t="shared" si="55"/>
        <v/>
      </c>
      <c r="C320" s="136" t="str">
        <f t="shared" si="56"/>
        <v/>
      </c>
      <c r="D320" s="137" t="str">
        <f t="shared" si="57"/>
        <v/>
      </c>
      <c r="E320" s="137" t="str">
        <f t="shared" si="58"/>
        <v/>
      </c>
      <c r="F320" s="137" t="str">
        <f t="shared" si="52"/>
        <v/>
      </c>
      <c r="G320" s="136" t="str">
        <f t="shared" si="53"/>
        <v/>
      </c>
      <c r="L320" s="207"/>
      <c r="M320" s="146"/>
      <c r="N320" s="156"/>
      <c r="O320" s="208"/>
      <c r="P320" s="208"/>
      <c r="Q320" s="208"/>
      <c r="R320" s="156"/>
    </row>
    <row r="321" spans="1:18" x14ac:dyDescent="0.25">
      <c r="A321" s="134" t="str">
        <f t="shared" si="54"/>
        <v/>
      </c>
      <c r="B321" s="135" t="str">
        <f t="shared" si="55"/>
        <v/>
      </c>
      <c r="C321" s="136" t="str">
        <f t="shared" si="56"/>
        <v/>
      </c>
      <c r="D321" s="137" t="str">
        <f t="shared" si="57"/>
        <v/>
      </c>
      <c r="E321" s="137" t="str">
        <f t="shared" si="58"/>
        <v/>
      </c>
      <c r="F321" s="137" t="str">
        <f t="shared" si="52"/>
        <v/>
      </c>
      <c r="G321" s="136" t="str">
        <f t="shared" si="53"/>
        <v/>
      </c>
      <c r="L321" s="207"/>
      <c r="M321" s="146"/>
      <c r="N321" s="156"/>
      <c r="O321" s="208"/>
      <c r="P321" s="208"/>
      <c r="Q321" s="208"/>
      <c r="R321" s="156"/>
    </row>
    <row r="322" spans="1:18" x14ac:dyDescent="0.25">
      <c r="A322" s="134" t="str">
        <f t="shared" si="54"/>
        <v/>
      </c>
      <c r="B322" s="135" t="str">
        <f t="shared" si="55"/>
        <v/>
      </c>
      <c r="C322" s="136" t="str">
        <f t="shared" si="56"/>
        <v/>
      </c>
      <c r="D322" s="137" t="str">
        <f t="shared" si="57"/>
        <v/>
      </c>
      <c r="E322" s="137" t="str">
        <f t="shared" si="58"/>
        <v/>
      </c>
      <c r="F322" s="137" t="str">
        <f t="shared" si="52"/>
        <v/>
      </c>
      <c r="G322" s="136" t="str">
        <f t="shared" si="53"/>
        <v/>
      </c>
      <c r="L322" s="207"/>
      <c r="M322" s="146"/>
      <c r="N322" s="156"/>
      <c r="O322" s="208"/>
      <c r="P322" s="208"/>
      <c r="Q322" s="208"/>
      <c r="R322" s="156"/>
    </row>
    <row r="323" spans="1:18" x14ac:dyDescent="0.25">
      <c r="A323" s="134" t="str">
        <f t="shared" si="54"/>
        <v/>
      </c>
      <c r="B323" s="135" t="str">
        <f t="shared" si="55"/>
        <v/>
      </c>
      <c r="C323" s="136" t="str">
        <f t="shared" si="56"/>
        <v/>
      </c>
      <c r="D323" s="137" t="str">
        <f t="shared" si="57"/>
        <v/>
      </c>
      <c r="E323" s="137" t="str">
        <f t="shared" si="58"/>
        <v/>
      </c>
      <c r="F323" s="137" t="str">
        <f t="shared" si="52"/>
        <v/>
      </c>
      <c r="G323" s="136" t="str">
        <f t="shared" si="53"/>
        <v/>
      </c>
      <c r="L323" s="207"/>
      <c r="M323" s="146"/>
      <c r="N323" s="156"/>
      <c r="O323" s="208"/>
      <c r="P323" s="208"/>
      <c r="Q323" s="208"/>
      <c r="R323" s="156"/>
    </row>
    <row r="324" spans="1:18" x14ac:dyDescent="0.25">
      <c r="A324" s="134" t="str">
        <f t="shared" si="54"/>
        <v/>
      </c>
      <c r="B324" s="135" t="str">
        <f t="shared" si="55"/>
        <v/>
      </c>
      <c r="C324" s="136" t="str">
        <f t="shared" si="56"/>
        <v/>
      </c>
      <c r="D324" s="137" t="str">
        <f t="shared" si="57"/>
        <v/>
      </c>
      <c r="E324" s="137" t="str">
        <f t="shared" si="58"/>
        <v/>
      </c>
      <c r="F324" s="137" t="str">
        <f t="shared" si="52"/>
        <v/>
      </c>
      <c r="G324" s="136" t="str">
        <f t="shared" si="53"/>
        <v/>
      </c>
      <c r="L324" s="207"/>
      <c r="M324" s="146"/>
      <c r="N324" s="156"/>
      <c r="O324" s="208"/>
      <c r="P324" s="208"/>
      <c r="Q324" s="208"/>
      <c r="R324" s="156"/>
    </row>
    <row r="325" spans="1:18" x14ac:dyDescent="0.25">
      <c r="A325" s="134" t="str">
        <f t="shared" si="54"/>
        <v/>
      </c>
      <c r="B325" s="135" t="str">
        <f t="shared" si="55"/>
        <v/>
      </c>
      <c r="C325" s="136" t="str">
        <f t="shared" si="56"/>
        <v/>
      </c>
      <c r="D325" s="137" t="str">
        <f t="shared" si="57"/>
        <v/>
      </c>
      <c r="E325" s="137" t="str">
        <f t="shared" si="58"/>
        <v/>
      </c>
      <c r="F325" s="137" t="str">
        <f t="shared" si="52"/>
        <v/>
      </c>
      <c r="G325" s="136" t="str">
        <f t="shared" si="53"/>
        <v/>
      </c>
      <c r="L325" s="207"/>
      <c r="M325" s="146"/>
      <c r="N325" s="156"/>
      <c r="O325" s="208"/>
      <c r="P325" s="208"/>
      <c r="Q325" s="208"/>
      <c r="R325" s="156"/>
    </row>
    <row r="326" spans="1:18" x14ac:dyDescent="0.25">
      <c r="A326" s="134" t="str">
        <f t="shared" si="54"/>
        <v/>
      </c>
      <c r="B326" s="135" t="str">
        <f t="shared" si="55"/>
        <v/>
      </c>
      <c r="C326" s="136" t="str">
        <f t="shared" si="56"/>
        <v/>
      </c>
      <c r="D326" s="137" t="str">
        <f t="shared" si="57"/>
        <v/>
      </c>
      <c r="E326" s="137" t="str">
        <f t="shared" si="58"/>
        <v/>
      </c>
      <c r="F326" s="137" t="str">
        <f t="shared" si="52"/>
        <v/>
      </c>
      <c r="G326" s="136" t="str">
        <f t="shared" si="53"/>
        <v/>
      </c>
      <c r="L326" s="207"/>
      <c r="M326" s="146"/>
      <c r="N326" s="156"/>
      <c r="O326" s="208"/>
      <c r="P326" s="208"/>
      <c r="Q326" s="208"/>
      <c r="R326" s="156"/>
    </row>
    <row r="327" spans="1:18" x14ac:dyDescent="0.25">
      <c r="A327" s="134" t="str">
        <f t="shared" si="54"/>
        <v/>
      </c>
      <c r="B327" s="135" t="str">
        <f t="shared" si="55"/>
        <v/>
      </c>
      <c r="C327" s="136" t="str">
        <f t="shared" si="56"/>
        <v/>
      </c>
      <c r="D327" s="137" t="str">
        <f t="shared" si="57"/>
        <v/>
      </c>
      <c r="E327" s="137" t="str">
        <f t="shared" si="58"/>
        <v/>
      </c>
      <c r="F327" s="137" t="str">
        <f t="shared" si="52"/>
        <v/>
      </c>
      <c r="G327" s="136" t="str">
        <f t="shared" si="53"/>
        <v/>
      </c>
      <c r="L327" s="207"/>
      <c r="M327" s="146"/>
      <c r="N327" s="156"/>
      <c r="O327" s="208"/>
      <c r="P327" s="208"/>
      <c r="Q327" s="208"/>
      <c r="R327" s="156"/>
    </row>
    <row r="328" spans="1:18" x14ac:dyDescent="0.25">
      <c r="A328" s="134" t="str">
        <f t="shared" si="54"/>
        <v/>
      </c>
      <c r="B328" s="135" t="str">
        <f t="shared" si="55"/>
        <v/>
      </c>
      <c r="C328" s="136" t="str">
        <f t="shared" si="56"/>
        <v/>
      </c>
      <c r="D328" s="137" t="str">
        <f t="shared" si="57"/>
        <v/>
      </c>
      <c r="E328" s="137" t="str">
        <f t="shared" si="58"/>
        <v/>
      </c>
      <c r="F328" s="137" t="str">
        <f t="shared" si="52"/>
        <v/>
      </c>
      <c r="G328" s="136" t="str">
        <f t="shared" si="53"/>
        <v/>
      </c>
      <c r="L328" s="207"/>
      <c r="M328" s="146"/>
      <c r="N328" s="156"/>
      <c r="O328" s="208"/>
      <c r="P328" s="208"/>
      <c r="Q328" s="208"/>
      <c r="R328" s="156"/>
    </row>
    <row r="329" spans="1:18" x14ac:dyDescent="0.25">
      <c r="A329" s="134" t="str">
        <f t="shared" si="54"/>
        <v/>
      </c>
      <c r="B329" s="135" t="str">
        <f t="shared" si="55"/>
        <v/>
      </c>
      <c r="C329" s="136" t="str">
        <f t="shared" si="56"/>
        <v/>
      </c>
      <c r="D329" s="137" t="str">
        <f t="shared" si="57"/>
        <v/>
      </c>
      <c r="E329" s="137" t="str">
        <f t="shared" si="58"/>
        <v/>
      </c>
      <c r="F329" s="137" t="str">
        <f t="shared" si="52"/>
        <v/>
      </c>
      <c r="G329" s="136" t="str">
        <f t="shared" si="53"/>
        <v/>
      </c>
      <c r="L329" s="207"/>
      <c r="M329" s="146"/>
      <c r="N329" s="156"/>
      <c r="O329" s="208"/>
      <c r="P329" s="208"/>
      <c r="Q329" s="208"/>
      <c r="R329" s="156"/>
    </row>
    <row r="330" spans="1:18" x14ac:dyDescent="0.25">
      <c r="A330" s="134" t="str">
        <f t="shared" si="54"/>
        <v/>
      </c>
      <c r="B330" s="135" t="str">
        <f t="shared" si="55"/>
        <v/>
      </c>
      <c r="C330" s="136" t="str">
        <f t="shared" si="56"/>
        <v/>
      </c>
      <c r="D330" s="137" t="str">
        <f t="shared" si="57"/>
        <v/>
      </c>
      <c r="E330" s="137" t="str">
        <f t="shared" si="58"/>
        <v/>
      </c>
      <c r="F330" s="137" t="str">
        <f t="shared" si="52"/>
        <v/>
      </c>
      <c r="G330" s="136" t="str">
        <f t="shared" si="53"/>
        <v/>
      </c>
      <c r="L330" s="207"/>
      <c r="M330" s="146"/>
      <c r="N330" s="156"/>
      <c r="O330" s="208"/>
      <c r="P330" s="208"/>
      <c r="Q330" s="208"/>
      <c r="R330" s="156"/>
    </row>
    <row r="331" spans="1:18" x14ac:dyDescent="0.25">
      <c r="A331" s="134" t="str">
        <f t="shared" si="54"/>
        <v/>
      </c>
      <c r="B331" s="135" t="str">
        <f t="shared" si="55"/>
        <v/>
      </c>
      <c r="C331" s="136" t="str">
        <f t="shared" si="56"/>
        <v/>
      </c>
      <c r="D331" s="137" t="str">
        <f t="shared" si="57"/>
        <v/>
      </c>
      <c r="E331" s="137" t="str">
        <f t="shared" si="58"/>
        <v/>
      </c>
      <c r="F331" s="137" t="str">
        <f t="shared" si="52"/>
        <v/>
      </c>
      <c r="G331" s="136" t="str">
        <f t="shared" si="53"/>
        <v/>
      </c>
      <c r="L331" s="207"/>
      <c r="M331" s="146"/>
      <c r="N331" s="156"/>
      <c r="O331" s="208"/>
      <c r="P331" s="208"/>
      <c r="Q331" s="208"/>
      <c r="R331" s="156"/>
    </row>
    <row r="332" spans="1:18" x14ac:dyDescent="0.25">
      <c r="A332" s="134" t="str">
        <f t="shared" si="54"/>
        <v/>
      </c>
      <c r="B332" s="135" t="str">
        <f t="shared" si="55"/>
        <v/>
      </c>
      <c r="C332" s="136" t="str">
        <f t="shared" si="56"/>
        <v/>
      </c>
      <c r="D332" s="137" t="str">
        <f t="shared" si="57"/>
        <v/>
      </c>
      <c r="E332" s="137" t="str">
        <f t="shared" si="58"/>
        <v/>
      </c>
      <c r="F332" s="137" t="str">
        <f t="shared" si="52"/>
        <v/>
      </c>
      <c r="G332" s="136" t="str">
        <f t="shared" si="53"/>
        <v/>
      </c>
      <c r="L332" s="207"/>
      <c r="M332" s="146"/>
      <c r="N332" s="156"/>
      <c r="O332" s="208"/>
      <c r="P332" s="208"/>
      <c r="Q332" s="208"/>
      <c r="R332" s="156"/>
    </row>
    <row r="333" spans="1:18" x14ac:dyDescent="0.25">
      <c r="A333" s="134" t="str">
        <f t="shared" si="54"/>
        <v/>
      </c>
      <c r="B333" s="135" t="str">
        <f t="shared" si="55"/>
        <v/>
      </c>
      <c r="C333" s="136" t="str">
        <f t="shared" si="56"/>
        <v/>
      </c>
      <c r="D333" s="137" t="str">
        <f t="shared" si="57"/>
        <v/>
      </c>
      <c r="E333" s="137" t="str">
        <f t="shared" si="58"/>
        <v/>
      </c>
      <c r="F333" s="137" t="str">
        <f t="shared" si="52"/>
        <v/>
      </c>
      <c r="G333" s="136" t="str">
        <f t="shared" si="53"/>
        <v/>
      </c>
      <c r="L333" s="207"/>
      <c r="M333" s="146"/>
      <c r="N333" s="156"/>
      <c r="O333" s="208"/>
      <c r="P333" s="208"/>
      <c r="Q333" s="208"/>
      <c r="R333" s="156"/>
    </row>
    <row r="334" spans="1:18" x14ac:dyDescent="0.25">
      <c r="A334" s="134" t="str">
        <f t="shared" si="54"/>
        <v/>
      </c>
      <c r="B334" s="135" t="str">
        <f t="shared" si="55"/>
        <v/>
      </c>
      <c r="C334" s="136" t="str">
        <f t="shared" si="56"/>
        <v/>
      </c>
      <c r="D334" s="137" t="str">
        <f t="shared" si="57"/>
        <v/>
      </c>
      <c r="E334" s="137" t="str">
        <f t="shared" si="58"/>
        <v/>
      </c>
      <c r="F334" s="137" t="str">
        <f t="shared" si="52"/>
        <v/>
      </c>
      <c r="G334" s="136" t="str">
        <f t="shared" si="53"/>
        <v/>
      </c>
      <c r="L334" s="207"/>
      <c r="M334" s="146"/>
      <c r="N334" s="156"/>
      <c r="O334" s="208"/>
      <c r="P334" s="208"/>
      <c r="Q334" s="208"/>
      <c r="R334" s="156"/>
    </row>
    <row r="335" spans="1:18" x14ac:dyDescent="0.25">
      <c r="A335" s="134" t="str">
        <f t="shared" si="54"/>
        <v/>
      </c>
      <c r="B335" s="135" t="str">
        <f t="shared" si="55"/>
        <v/>
      </c>
      <c r="C335" s="136" t="str">
        <f t="shared" si="56"/>
        <v/>
      </c>
      <c r="D335" s="137" t="str">
        <f t="shared" si="57"/>
        <v/>
      </c>
      <c r="E335" s="137" t="str">
        <f t="shared" si="58"/>
        <v/>
      </c>
      <c r="F335" s="137" t="str">
        <f t="shared" ref="F335:F398" si="59">IF(B335="","",SUM(D335:E335))</f>
        <v/>
      </c>
      <c r="G335" s="136" t="str">
        <f t="shared" ref="G335:G398" si="60">IF(B335="","",SUM(C335)-SUM(E335))</f>
        <v/>
      </c>
      <c r="L335" s="207"/>
      <c r="M335" s="146"/>
      <c r="N335" s="156"/>
      <c r="O335" s="208"/>
      <c r="P335" s="208"/>
      <c r="Q335" s="208"/>
      <c r="R335" s="156"/>
    </row>
    <row r="336" spans="1:18" x14ac:dyDescent="0.25">
      <c r="A336" s="134" t="str">
        <f t="shared" ref="A336:A399" si="61">IF(B336="","",EDATE(A335,1))</f>
        <v/>
      </c>
      <c r="B336" s="135" t="str">
        <f t="shared" ref="B336:B399" si="62">IF(B335="","",IF(SUM(B335)+1&lt;=$E$7,SUM(B335)+1,""))</f>
        <v/>
      </c>
      <c r="C336" s="136" t="str">
        <f t="shared" ref="C336:C399" si="63">IF(B336="","",G335)</f>
        <v/>
      </c>
      <c r="D336" s="137" t="str">
        <f t="shared" ref="D336:D399" si="64">IF(B336="","",IPMT($E$10/12,B336,$E$7,-$E$8,$E$9,0))</f>
        <v/>
      </c>
      <c r="E336" s="137" t="str">
        <f t="shared" ref="E336:E399" si="65">IF(B336="","",PPMT($E$10/12,B336,$E$7,-$E$8,$E$9,0))</f>
        <v/>
      </c>
      <c r="F336" s="137" t="str">
        <f t="shared" si="59"/>
        <v/>
      </c>
      <c r="G336" s="136" t="str">
        <f t="shared" si="60"/>
        <v/>
      </c>
      <c r="L336" s="207"/>
      <c r="M336" s="146"/>
      <c r="N336" s="156"/>
      <c r="O336" s="208"/>
      <c r="P336" s="208"/>
      <c r="Q336" s="208"/>
      <c r="R336" s="156"/>
    </row>
    <row r="337" spans="1:18" x14ac:dyDescent="0.25">
      <c r="A337" s="134" t="str">
        <f t="shared" si="61"/>
        <v/>
      </c>
      <c r="B337" s="135" t="str">
        <f t="shared" si="62"/>
        <v/>
      </c>
      <c r="C337" s="136" t="str">
        <f t="shared" si="63"/>
        <v/>
      </c>
      <c r="D337" s="137" t="str">
        <f t="shared" si="64"/>
        <v/>
      </c>
      <c r="E337" s="137" t="str">
        <f t="shared" si="65"/>
        <v/>
      </c>
      <c r="F337" s="137" t="str">
        <f t="shared" si="59"/>
        <v/>
      </c>
      <c r="G337" s="136" t="str">
        <f t="shared" si="60"/>
        <v/>
      </c>
      <c r="L337" s="207"/>
      <c r="M337" s="146"/>
      <c r="N337" s="156"/>
      <c r="O337" s="208"/>
      <c r="P337" s="208"/>
      <c r="Q337" s="208"/>
      <c r="R337" s="156"/>
    </row>
    <row r="338" spans="1:18" x14ac:dyDescent="0.25">
      <c r="A338" s="134" t="str">
        <f t="shared" si="61"/>
        <v/>
      </c>
      <c r="B338" s="135" t="str">
        <f t="shared" si="62"/>
        <v/>
      </c>
      <c r="C338" s="136" t="str">
        <f t="shared" si="63"/>
        <v/>
      </c>
      <c r="D338" s="137" t="str">
        <f t="shared" si="64"/>
        <v/>
      </c>
      <c r="E338" s="137" t="str">
        <f t="shared" si="65"/>
        <v/>
      </c>
      <c r="F338" s="137" t="str">
        <f t="shared" si="59"/>
        <v/>
      </c>
      <c r="G338" s="136" t="str">
        <f t="shared" si="60"/>
        <v/>
      </c>
      <c r="L338" s="207"/>
      <c r="M338" s="146"/>
      <c r="N338" s="156"/>
      <c r="O338" s="208"/>
      <c r="P338" s="208"/>
      <c r="Q338" s="208"/>
      <c r="R338" s="156"/>
    </row>
    <row r="339" spans="1:18" x14ac:dyDescent="0.25">
      <c r="A339" s="134" t="str">
        <f t="shared" si="61"/>
        <v/>
      </c>
      <c r="B339" s="135" t="str">
        <f t="shared" si="62"/>
        <v/>
      </c>
      <c r="C339" s="136" t="str">
        <f t="shared" si="63"/>
        <v/>
      </c>
      <c r="D339" s="137" t="str">
        <f t="shared" si="64"/>
        <v/>
      </c>
      <c r="E339" s="137" t="str">
        <f t="shared" si="65"/>
        <v/>
      </c>
      <c r="F339" s="137" t="str">
        <f t="shared" si="59"/>
        <v/>
      </c>
      <c r="G339" s="136" t="str">
        <f t="shared" si="60"/>
        <v/>
      </c>
      <c r="L339" s="207"/>
      <c r="M339" s="146"/>
      <c r="N339" s="156"/>
      <c r="O339" s="208"/>
      <c r="P339" s="208"/>
      <c r="Q339" s="208"/>
      <c r="R339" s="156"/>
    </row>
    <row r="340" spans="1:18" x14ac:dyDescent="0.25">
      <c r="A340" s="134" t="str">
        <f t="shared" si="61"/>
        <v/>
      </c>
      <c r="B340" s="135" t="str">
        <f t="shared" si="62"/>
        <v/>
      </c>
      <c r="C340" s="136" t="str">
        <f t="shared" si="63"/>
        <v/>
      </c>
      <c r="D340" s="137" t="str">
        <f t="shared" si="64"/>
        <v/>
      </c>
      <c r="E340" s="137" t="str">
        <f t="shared" si="65"/>
        <v/>
      </c>
      <c r="F340" s="137" t="str">
        <f t="shared" si="59"/>
        <v/>
      </c>
      <c r="G340" s="136" t="str">
        <f t="shared" si="60"/>
        <v/>
      </c>
      <c r="L340" s="207"/>
      <c r="M340" s="146"/>
      <c r="N340" s="156"/>
      <c r="O340" s="208"/>
      <c r="P340" s="208"/>
      <c r="Q340" s="208"/>
      <c r="R340" s="156"/>
    </row>
    <row r="341" spans="1:18" x14ac:dyDescent="0.25">
      <c r="A341" s="134" t="str">
        <f t="shared" si="61"/>
        <v/>
      </c>
      <c r="B341" s="135" t="str">
        <f t="shared" si="62"/>
        <v/>
      </c>
      <c r="C341" s="136" t="str">
        <f t="shared" si="63"/>
        <v/>
      </c>
      <c r="D341" s="137" t="str">
        <f t="shared" si="64"/>
        <v/>
      </c>
      <c r="E341" s="137" t="str">
        <f t="shared" si="65"/>
        <v/>
      </c>
      <c r="F341" s="137" t="str">
        <f t="shared" si="59"/>
        <v/>
      </c>
      <c r="G341" s="136" t="str">
        <f t="shared" si="60"/>
        <v/>
      </c>
      <c r="L341" s="207"/>
      <c r="M341" s="146"/>
      <c r="N341" s="156"/>
      <c r="O341" s="208"/>
      <c r="P341" s="208"/>
      <c r="Q341" s="208"/>
      <c r="R341" s="156"/>
    </row>
    <row r="342" spans="1:18" x14ac:dyDescent="0.25">
      <c r="A342" s="134" t="str">
        <f t="shared" si="61"/>
        <v/>
      </c>
      <c r="B342" s="135" t="str">
        <f t="shared" si="62"/>
        <v/>
      </c>
      <c r="C342" s="136" t="str">
        <f t="shared" si="63"/>
        <v/>
      </c>
      <c r="D342" s="137" t="str">
        <f t="shared" si="64"/>
        <v/>
      </c>
      <c r="E342" s="137" t="str">
        <f t="shared" si="65"/>
        <v/>
      </c>
      <c r="F342" s="137" t="str">
        <f t="shared" si="59"/>
        <v/>
      </c>
      <c r="G342" s="136" t="str">
        <f t="shared" si="60"/>
        <v/>
      </c>
      <c r="L342" s="207"/>
      <c r="M342" s="146"/>
      <c r="N342" s="156"/>
      <c r="O342" s="208"/>
      <c r="P342" s="208"/>
      <c r="Q342" s="208"/>
      <c r="R342" s="156"/>
    </row>
    <row r="343" spans="1:18" x14ac:dyDescent="0.25">
      <c r="A343" s="134" t="str">
        <f t="shared" si="61"/>
        <v/>
      </c>
      <c r="B343" s="135" t="str">
        <f t="shared" si="62"/>
        <v/>
      </c>
      <c r="C343" s="136" t="str">
        <f t="shared" si="63"/>
        <v/>
      </c>
      <c r="D343" s="137" t="str">
        <f t="shared" si="64"/>
        <v/>
      </c>
      <c r="E343" s="137" t="str">
        <f t="shared" si="65"/>
        <v/>
      </c>
      <c r="F343" s="137" t="str">
        <f t="shared" si="59"/>
        <v/>
      </c>
      <c r="G343" s="136" t="str">
        <f t="shared" si="60"/>
        <v/>
      </c>
      <c r="L343" s="207"/>
      <c r="M343" s="146"/>
      <c r="N343" s="156"/>
      <c r="O343" s="208"/>
      <c r="P343" s="208"/>
      <c r="Q343" s="208"/>
      <c r="R343" s="156"/>
    </row>
    <row r="344" spans="1:18" x14ac:dyDescent="0.25">
      <c r="A344" s="134" t="str">
        <f t="shared" si="61"/>
        <v/>
      </c>
      <c r="B344" s="135" t="str">
        <f t="shared" si="62"/>
        <v/>
      </c>
      <c r="C344" s="136" t="str">
        <f t="shared" si="63"/>
        <v/>
      </c>
      <c r="D344" s="137" t="str">
        <f t="shared" si="64"/>
        <v/>
      </c>
      <c r="E344" s="137" t="str">
        <f t="shared" si="65"/>
        <v/>
      </c>
      <c r="F344" s="137" t="str">
        <f t="shared" si="59"/>
        <v/>
      </c>
      <c r="G344" s="136" t="str">
        <f t="shared" si="60"/>
        <v/>
      </c>
      <c r="L344" s="207"/>
      <c r="M344" s="146"/>
      <c r="N344" s="156"/>
      <c r="O344" s="208"/>
      <c r="P344" s="208"/>
      <c r="Q344" s="208"/>
      <c r="R344" s="156"/>
    </row>
    <row r="345" spans="1:18" x14ac:dyDescent="0.25">
      <c r="A345" s="134" t="str">
        <f t="shared" si="61"/>
        <v/>
      </c>
      <c r="B345" s="135" t="str">
        <f t="shared" si="62"/>
        <v/>
      </c>
      <c r="C345" s="136" t="str">
        <f t="shared" si="63"/>
        <v/>
      </c>
      <c r="D345" s="137" t="str">
        <f t="shared" si="64"/>
        <v/>
      </c>
      <c r="E345" s="137" t="str">
        <f t="shared" si="65"/>
        <v/>
      </c>
      <c r="F345" s="137" t="str">
        <f t="shared" si="59"/>
        <v/>
      </c>
      <c r="G345" s="136" t="str">
        <f t="shared" si="60"/>
        <v/>
      </c>
      <c r="L345" s="207"/>
      <c r="M345" s="146"/>
      <c r="N345" s="156"/>
      <c r="O345" s="208"/>
      <c r="P345" s="208"/>
      <c r="Q345" s="208"/>
      <c r="R345" s="156"/>
    </row>
    <row r="346" spans="1:18" x14ac:dyDescent="0.25">
      <c r="A346" s="134" t="str">
        <f t="shared" si="61"/>
        <v/>
      </c>
      <c r="B346" s="135" t="str">
        <f t="shared" si="62"/>
        <v/>
      </c>
      <c r="C346" s="136" t="str">
        <f t="shared" si="63"/>
        <v/>
      </c>
      <c r="D346" s="137" t="str">
        <f t="shared" si="64"/>
        <v/>
      </c>
      <c r="E346" s="137" t="str">
        <f t="shared" si="65"/>
        <v/>
      </c>
      <c r="F346" s="137" t="str">
        <f t="shared" si="59"/>
        <v/>
      </c>
      <c r="G346" s="136" t="str">
        <f t="shared" si="60"/>
        <v/>
      </c>
      <c r="L346" s="207"/>
      <c r="M346" s="146"/>
      <c r="N346" s="156"/>
      <c r="O346" s="208"/>
      <c r="P346" s="208"/>
      <c r="Q346" s="208"/>
      <c r="R346" s="156"/>
    </row>
    <row r="347" spans="1:18" x14ac:dyDescent="0.25">
      <c r="A347" s="134" t="str">
        <f t="shared" si="61"/>
        <v/>
      </c>
      <c r="B347" s="135" t="str">
        <f t="shared" si="62"/>
        <v/>
      </c>
      <c r="C347" s="136" t="str">
        <f t="shared" si="63"/>
        <v/>
      </c>
      <c r="D347" s="137" t="str">
        <f t="shared" si="64"/>
        <v/>
      </c>
      <c r="E347" s="137" t="str">
        <f t="shared" si="65"/>
        <v/>
      </c>
      <c r="F347" s="137" t="str">
        <f t="shared" si="59"/>
        <v/>
      </c>
      <c r="G347" s="136" t="str">
        <f t="shared" si="60"/>
        <v/>
      </c>
      <c r="L347" s="207"/>
      <c r="M347" s="146"/>
      <c r="N347" s="156"/>
      <c r="O347" s="208"/>
      <c r="P347" s="208"/>
      <c r="Q347" s="208"/>
      <c r="R347" s="156"/>
    </row>
    <row r="348" spans="1:18" x14ac:dyDescent="0.25">
      <c r="A348" s="134" t="str">
        <f t="shared" si="61"/>
        <v/>
      </c>
      <c r="B348" s="135" t="str">
        <f t="shared" si="62"/>
        <v/>
      </c>
      <c r="C348" s="136" t="str">
        <f t="shared" si="63"/>
        <v/>
      </c>
      <c r="D348" s="137" t="str">
        <f t="shared" si="64"/>
        <v/>
      </c>
      <c r="E348" s="137" t="str">
        <f t="shared" si="65"/>
        <v/>
      </c>
      <c r="F348" s="137" t="str">
        <f t="shared" si="59"/>
        <v/>
      </c>
      <c r="G348" s="136" t="str">
        <f t="shared" si="60"/>
        <v/>
      </c>
      <c r="L348" s="207"/>
      <c r="M348" s="146"/>
      <c r="N348" s="156"/>
      <c r="O348" s="208"/>
      <c r="P348" s="208"/>
      <c r="Q348" s="208"/>
      <c r="R348" s="156"/>
    </row>
    <row r="349" spans="1:18" x14ac:dyDescent="0.25">
      <c r="A349" s="134" t="str">
        <f t="shared" si="61"/>
        <v/>
      </c>
      <c r="B349" s="135" t="str">
        <f t="shared" si="62"/>
        <v/>
      </c>
      <c r="C349" s="136" t="str">
        <f t="shared" si="63"/>
        <v/>
      </c>
      <c r="D349" s="137" t="str">
        <f t="shared" si="64"/>
        <v/>
      </c>
      <c r="E349" s="137" t="str">
        <f t="shared" si="65"/>
        <v/>
      </c>
      <c r="F349" s="137" t="str">
        <f t="shared" si="59"/>
        <v/>
      </c>
      <c r="G349" s="136" t="str">
        <f t="shared" si="60"/>
        <v/>
      </c>
      <c r="L349" s="207"/>
      <c r="M349" s="146"/>
      <c r="N349" s="156"/>
      <c r="O349" s="208"/>
      <c r="P349" s="208"/>
      <c r="Q349" s="208"/>
      <c r="R349" s="156"/>
    </row>
    <row r="350" spans="1:18" x14ac:dyDescent="0.25">
      <c r="A350" s="134" t="str">
        <f t="shared" si="61"/>
        <v/>
      </c>
      <c r="B350" s="135" t="str">
        <f t="shared" si="62"/>
        <v/>
      </c>
      <c r="C350" s="136" t="str">
        <f t="shared" si="63"/>
        <v/>
      </c>
      <c r="D350" s="137" t="str">
        <f t="shared" si="64"/>
        <v/>
      </c>
      <c r="E350" s="137" t="str">
        <f t="shared" si="65"/>
        <v/>
      </c>
      <c r="F350" s="137" t="str">
        <f t="shared" si="59"/>
        <v/>
      </c>
      <c r="G350" s="136" t="str">
        <f t="shared" si="60"/>
        <v/>
      </c>
      <c r="L350" s="207"/>
      <c r="M350" s="146"/>
      <c r="N350" s="156"/>
      <c r="O350" s="208"/>
      <c r="P350" s="208"/>
      <c r="Q350" s="208"/>
      <c r="R350" s="156"/>
    </row>
    <row r="351" spans="1:18" x14ac:dyDescent="0.25">
      <c r="A351" s="134" t="str">
        <f t="shared" si="61"/>
        <v/>
      </c>
      <c r="B351" s="135" t="str">
        <f t="shared" si="62"/>
        <v/>
      </c>
      <c r="C351" s="136" t="str">
        <f t="shared" si="63"/>
        <v/>
      </c>
      <c r="D351" s="137" t="str">
        <f t="shared" si="64"/>
        <v/>
      </c>
      <c r="E351" s="137" t="str">
        <f t="shared" si="65"/>
        <v/>
      </c>
      <c r="F351" s="137" t="str">
        <f t="shared" si="59"/>
        <v/>
      </c>
      <c r="G351" s="136" t="str">
        <f t="shared" si="60"/>
        <v/>
      </c>
      <c r="L351" s="207"/>
      <c r="M351" s="146"/>
      <c r="N351" s="156"/>
      <c r="O351" s="208"/>
      <c r="P351" s="208"/>
      <c r="Q351" s="208"/>
      <c r="R351" s="156"/>
    </row>
    <row r="352" spans="1:18" x14ac:dyDescent="0.25">
      <c r="A352" s="134" t="str">
        <f t="shared" si="61"/>
        <v/>
      </c>
      <c r="B352" s="135" t="str">
        <f t="shared" si="62"/>
        <v/>
      </c>
      <c r="C352" s="136" t="str">
        <f t="shared" si="63"/>
        <v/>
      </c>
      <c r="D352" s="137" t="str">
        <f t="shared" si="64"/>
        <v/>
      </c>
      <c r="E352" s="137" t="str">
        <f t="shared" si="65"/>
        <v/>
      </c>
      <c r="F352" s="137" t="str">
        <f t="shared" si="59"/>
        <v/>
      </c>
      <c r="G352" s="136" t="str">
        <f t="shared" si="60"/>
        <v/>
      </c>
      <c r="L352" s="207"/>
      <c r="M352" s="146"/>
      <c r="N352" s="156"/>
      <c r="O352" s="208"/>
      <c r="P352" s="208"/>
      <c r="Q352" s="208"/>
      <c r="R352" s="156"/>
    </row>
    <row r="353" spans="1:18" x14ac:dyDescent="0.25">
      <c r="A353" s="134" t="str">
        <f t="shared" si="61"/>
        <v/>
      </c>
      <c r="B353" s="135" t="str">
        <f t="shared" si="62"/>
        <v/>
      </c>
      <c r="C353" s="136" t="str">
        <f t="shared" si="63"/>
        <v/>
      </c>
      <c r="D353" s="137" t="str">
        <f t="shared" si="64"/>
        <v/>
      </c>
      <c r="E353" s="137" t="str">
        <f t="shared" si="65"/>
        <v/>
      </c>
      <c r="F353" s="137" t="str">
        <f t="shared" si="59"/>
        <v/>
      </c>
      <c r="G353" s="136" t="str">
        <f t="shared" si="60"/>
        <v/>
      </c>
      <c r="L353" s="207"/>
      <c r="M353" s="146"/>
      <c r="N353" s="156"/>
      <c r="O353" s="208"/>
      <c r="P353" s="208"/>
      <c r="Q353" s="208"/>
      <c r="R353" s="156"/>
    </row>
    <row r="354" spans="1:18" x14ac:dyDescent="0.25">
      <c r="A354" s="134" t="str">
        <f t="shared" si="61"/>
        <v/>
      </c>
      <c r="B354" s="135" t="str">
        <f t="shared" si="62"/>
        <v/>
      </c>
      <c r="C354" s="136" t="str">
        <f t="shared" si="63"/>
        <v/>
      </c>
      <c r="D354" s="137" t="str">
        <f t="shared" si="64"/>
        <v/>
      </c>
      <c r="E354" s="137" t="str">
        <f t="shared" si="65"/>
        <v/>
      </c>
      <c r="F354" s="137" t="str">
        <f t="shared" si="59"/>
        <v/>
      </c>
      <c r="G354" s="136" t="str">
        <f t="shared" si="60"/>
        <v/>
      </c>
      <c r="L354" s="207"/>
      <c r="M354" s="146"/>
      <c r="N354" s="156"/>
      <c r="O354" s="208"/>
      <c r="P354" s="208"/>
      <c r="Q354" s="208"/>
      <c r="R354" s="156"/>
    </row>
    <row r="355" spans="1:18" x14ac:dyDescent="0.25">
      <c r="A355" s="134" t="str">
        <f t="shared" si="61"/>
        <v/>
      </c>
      <c r="B355" s="135" t="str">
        <f t="shared" si="62"/>
        <v/>
      </c>
      <c r="C355" s="136" t="str">
        <f t="shared" si="63"/>
        <v/>
      </c>
      <c r="D355" s="137" t="str">
        <f t="shared" si="64"/>
        <v/>
      </c>
      <c r="E355" s="137" t="str">
        <f t="shared" si="65"/>
        <v/>
      </c>
      <c r="F355" s="137" t="str">
        <f t="shared" si="59"/>
        <v/>
      </c>
      <c r="G355" s="136" t="str">
        <f t="shared" si="60"/>
        <v/>
      </c>
      <c r="L355" s="207"/>
      <c r="M355" s="146"/>
      <c r="N355" s="156"/>
      <c r="O355" s="208"/>
      <c r="P355" s="208"/>
      <c r="Q355" s="208"/>
      <c r="R355" s="156"/>
    </row>
    <row r="356" spans="1:18" x14ac:dyDescent="0.25">
      <c r="A356" s="134" t="str">
        <f t="shared" si="61"/>
        <v/>
      </c>
      <c r="B356" s="135" t="str">
        <f t="shared" si="62"/>
        <v/>
      </c>
      <c r="C356" s="136" t="str">
        <f t="shared" si="63"/>
        <v/>
      </c>
      <c r="D356" s="137" t="str">
        <f t="shared" si="64"/>
        <v/>
      </c>
      <c r="E356" s="137" t="str">
        <f t="shared" si="65"/>
        <v/>
      </c>
      <c r="F356" s="137" t="str">
        <f t="shared" si="59"/>
        <v/>
      </c>
      <c r="G356" s="136" t="str">
        <f t="shared" si="60"/>
        <v/>
      </c>
      <c r="L356" s="207"/>
      <c r="M356" s="146"/>
      <c r="N356" s="156"/>
      <c r="O356" s="208"/>
      <c r="P356" s="208"/>
      <c r="Q356" s="208"/>
      <c r="R356" s="156"/>
    </row>
    <row r="357" spans="1:18" x14ac:dyDescent="0.25">
      <c r="A357" s="134" t="str">
        <f t="shared" si="61"/>
        <v/>
      </c>
      <c r="B357" s="135" t="str">
        <f t="shared" si="62"/>
        <v/>
      </c>
      <c r="C357" s="136" t="str">
        <f t="shared" si="63"/>
        <v/>
      </c>
      <c r="D357" s="137" t="str">
        <f t="shared" si="64"/>
        <v/>
      </c>
      <c r="E357" s="137" t="str">
        <f t="shared" si="65"/>
        <v/>
      </c>
      <c r="F357" s="137" t="str">
        <f t="shared" si="59"/>
        <v/>
      </c>
      <c r="G357" s="136" t="str">
        <f t="shared" si="60"/>
        <v/>
      </c>
      <c r="L357" s="207"/>
      <c r="M357" s="146"/>
      <c r="N357" s="156"/>
      <c r="O357" s="208"/>
      <c r="P357" s="208"/>
      <c r="Q357" s="208"/>
      <c r="R357" s="156"/>
    </row>
    <row r="358" spans="1:18" x14ac:dyDescent="0.25">
      <c r="A358" s="134" t="str">
        <f t="shared" si="61"/>
        <v/>
      </c>
      <c r="B358" s="135" t="str">
        <f t="shared" si="62"/>
        <v/>
      </c>
      <c r="C358" s="136" t="str">
        <f t="shared" si="63"/>
        <v/>
      </c>
      <c r="D358" s="137" t="str">
        <f t="shared" si="64"/>
        <v/>
      </c>
      <c r="E358" s="137" t="str">
        <f t="shared" si="65"/>
        <v/>
      </c>
      <c r="F358" s="137" t="str">
        <f t="shared" si="59"/>
        <v/>
      </c>
      <c r="G358" s="136" t="str">
        <f t="shared" si="60"/>
        <v/>
      </c>
      <c r="L358" s="207"/>
      <c r="M358" s="146"/>
      <c r="N358" s="156"/>
      <c r="O358" s="208"/>
      <c r="P358" s="208"/>
      <c r="Q358" s="208"/>
      <c r="R358" s="156"/>
    </row>
    <row r="359" spans="1:18" x14ac:dyDescent="0.25">
      <c r="A359" s="134" t="str">
        <f t="shared" si="61"/>
        <v/>
      </c>
      <c r="B359" s="135" t="str">
        <f t="shared" si="62"/>
        <v/>
      </c>
      <c r="C359" s="136" t="str">
        <f t="shared" si="63"/>
        <v/>
      </c>
      <c r="D359" s="137" t="str">
        <f t="shared" si="64"/>
        <v/>
      </c>
      <c r="E359" s="137" t="str">
        <f t="shared" si="65"/>
        <v/>
      </c>
      <c r="F359" s="137" t="str">
        <f t="shared" si="59"/>
        <v/>
      </c>
      <c r="G359" s="136" t="str">
        <f t="shared" si="60"/>
        <v/>
      </c>
      <c r="L359" s="207"/>
      <c r="M359" s="146"/>
      <c r="N359" s="156"/>
      <c r="O359" s="208"/>
      <c r="P359" s="208"/>
      <c r="Q359" s="208"/>
      <c r="R359" s="156"/>
    </row>
    <row r="360" spans="1:18" x14ac:dyDescent="0.25">
      <c r="A360" s="134" t="str">
        <f t="shared" si="61"/>
        <v/>
      </c>
      <c r="B360" s="135" t="str">
        <f t="shared" si="62"/>
        <v/>
      </c>
      <c r="C360" s="136" t="str">
        <f t="shared" si="63"/>
        <v/>
      </c>
      <c r="D360" s="137" t="str">
        <f t="shared" si="64"/>
        <v/>
      </c>
      <c r="E360" s="137" t="str">
        <f t="shared" si="65"/>
        <v/>
      </c>
      <c r="F360" s="137" t="str">
        <f t="shared" si="59"/>
        <v/>
      </c>
      <c r="G360" s="136" t="str">
        <f t="shared" si="60"/>
        <v/>
      </c>
      <c r="L360" s="207"/>
      <c r="M360" s="146"/>
      <c r="N360" s="156"/>
      <c r="O360" s="208"/>
      <c r="P360" s="208"/>
      <c r="Q360" s="208"/>
      <c r="R360" s="156"/>
    </row>
    <row r="361" spans="1:18" x14ac:dyDescent="0.25">
      <c r="A361" s="134" t="str">
        <f t="shared" si="61"/>
        <v/>
      </c>
      <c r="B361" s="135" t="str">
        <f t="shared" si="62"/>
        <v/>
      </c>
      <c r="C361" s="136" t="str">
        <f t="shared" si="63"/>
        <v/>
      </c>
      <c r="D361" s="137" t="str">
        <f t="shared" si="64"/>
        <v/>
      </c>
      <c r="E361" s="137" t="str">
        <f t="shared" si="65"/>
        <v/>
      </c>
      <c r="F361" s="137" t="str">
        <f t="shared" si="59"/>
        <v/>
      </c>
      <c r="G361" s="136" t="str">
        <f t="shared" si="60"/>
        <v/>
      </c>
      <c r="L361" s="207"/>
      <c r="M361" s="146"/>
      <c r="N361" s="156"/>
      <c r="O361" s="208"/>
      <c r="P361" s="208"/>
      <c r="Q361" s="208"/>
      <c r="R361" s="156"/>
    </row>
    <row r="362" spans="1:18" x14ac:dyDescent="0.25">
      <c r="A362" s="134" t="str">
        <f t="shared" si="61"/>
        <v/>
      </c>
      <c r="B362" s="135" t="str">
        <f t="shared" si="62"/>
        <v/>
      </c>
      <c r="C362" s="136" t="str">
        <f t="shared" si="63"/>
        <v/>
      </c>
      <c r="D362" s="137" t="str">
        <f t="shared" si="64"/>
        <v/>
      </c>
      <c r="E362" s="137" t="str">
        <f t="shared" si="65"/>
        <v/>
      </c>
      <c r="F362" s="137" t="str">
        <f t="shared" si="59"/>
        <v/>
      </c>
      <c r="G362" s="136" t="str">
        <f t="shared" si="60"/>
        <v/>
      </c>
      <c r="L362" s="207"/>
      <c r="M362" s="146"/>
      <c r="N362" s="156"/>
      <c r="O362" s="208"/>
      <c r="P362" s="208"/>
      <c r="Q362" s="208"/>
      <c r="R362" s="156"/>
    </row>
    <row r="363" spans="1:18" x14ac:dyDescent="0.25">
      <c r="A363" s="134" t="str">
        <f t="shared" si="61"/>
        <v/>
      </c>
      <c r="B363" s="135" t="str">
        <f t="shared" si="62"/>
        <v/>
      </c>
      <c r="C363" s="136" t="str">
        <f t="shared" si="63"/>
        <v/>
      </c>
      <c r="D363" s="137" t="str">
        <f t="shared" si="64"/>
        <v/>
      </c>
      <c r="E363" s="137" t="str">
        <f t="shared" si="65"/>
        <v/>
      </c>
      <c r="F363" s="137" t="str">
        <f t="shared" si="59"/>
        <v/>
      </c>
      <c r="G363" s="136" t="str">
        <f t="shared" si="60"/>
        <v/>
      </c>
      <c r="L363" s="207"/>
      <c r="M363" s="146"/>
      <c r="N363" s="156"/>
      <c r="O363" s="208"/>
      <c r="P363" s="208"/>
      <c r="Q363" s="208"/>
      <c r="R363" s="156"/>
    </row>
    <row r="364" spans="1:18" x14ac:dyDescent="0.25">
      <c r="A364" s="134" t="str">
        <f t="shared" si="61"/>
        <v/>
      </c>
      <c r="B364" s="135" t="str">
        <f t="shared" si="62"/>
        <v/>
      </c>
      <c r="C364" s="136" t="str">
        <f t="shared" si="63"/>
        <v/>
      </c>
      <c r="D364" s="137" t="str">
        <f t="shared" si="64"/>
        <v/>
      </c>
      <c r="E364" s="137" t="str">
        <f t="shared" si="65"/>
        <v/>
      </c>
      <c r="F364" s="137" t="str">
        <f t="shared" si="59"/>
        <v/>
      </c>
      <c r="G364" s="136" t="str">
        <f t="shared" si="60"/>
        <v/>
      </c>
      <c r="L364" s="207"/>
      <c r="M364" s="146"/>
      <c r="N364" s="156"/>
      <c r="O364" s="208"/>
      <c r="P364" s="208"/>
      <c r="Q364" s="208"/>
      <c r="R364" s="156"/>
    </row>
    <row r="365" spans="1:18" x14ac:dyDescent="0.25">
      <c r="A365" s="134" t="str">
        <f t="shared" si="61"/>
        <v/>
      </c>
      <c r="B365" s="135" t="str">
        <f t="shared" si="62"/>
        <v/>
      </c>
      <c r="C365" s="136" t="str">
        <f t="shared" si="63"/>
        <v/>
      </c>
      <c r="D365" s="137" t="str">
        <f t="shared" si="64"/>
        <v/>
      </c>
      <c r="E365" s="137" t="str">
        <f t="shared" si="65"/>
        <v/>
      </c>
      <c r="F365" s="137" t="str">
        <f t="shared" si="59"/>
        <v/>
      </c>
      <c r="G365" s="136" t="str">
        <f t="shared" si="60"/>
        <v/>
      </c>
      <c r="L365" s="207"/>
      <c r="M365" s="146"/>
      <c r="N365" s="156"/>
      <c r="O365" s="208"/>
      <c r="P365" s="208"/>
      <c r="Q365" s="208"/>
      <c r="R365" s="156"/>
    </row>
    <row r="366" spans="1:18" x14ac:dyDescent="0.25">
      <c r="A366" s="134" t="str">
        <f t="shared" si="61"/>
        <v/>
      </c>
      <c r="B366" s="135" t="str">
        <f t="shared" si="62"/>
        <v/>
      </c>
      <c r="C366" s="136" t="str">
        <f t="shared" si="63"/>
        <v/>
      </c>
      <c r="D366" s="137" t="str">
        <f t="shared" si="64"/>
        <v/>
      </c>
      <c r="E366" s="137" t="str">
        <f t="shared" si="65"/>
        <v/>
      </c>
      <c r="F366" s="137" t="str">
        <f t="shared" si="59"/>
        <v/>
      </c>
      <c r="G366" s="136" t="str">
        <f t="shared" si="60"/>
        <v/>
      </c>
      <c r="L366" s="207"/>
      <c r="M366" s="146"/>
      <c r="N366" s="156"/>
      <c r="O366" s="208"/>
      <c r="P366" s="208"/>
      <c r="Q366" s="208"/>
      <c r="R366" s="156"/>
    </row>
    <row r="367" spans="1:18" x14ac:dyDescent="0.25">
      <c r="A367" s="134" t="str">
        <f t="shared" si="61"/>
        <v/>
      </c>
      <c r="B367" s="135" t="str">
        <f t="shared" si="62"/>
        <v/>
      </c>
      <c r="C367" s="136" t="str">
        <f t="shared" si="63"/>
        <v/>
      </c>
      <c r="D367" s="137" t="str">
        <f t="shared" si="64"/>
        <v/>
      </c>
      <c r="E367" s="137" t="str">
        <f t="shared" si="65"/>
        <v/>
      </c>
      <c r="F367" s="137" t="str">
        <f t="shared" si="59"/>
        <v/>
      </c>
      <c r="G367" s="136" t="str">
        <f t="shared" si="60"/>
        <v/>
      </c>
      <c r="L367" s="207"/>
      <c r="M367" s="146"/>
      <c r="N367" s="156"/>
      <c r="O367" s="208"/>
      <c r="P367" s="208"/>
      <c r="Q367" s="208"/>
      <c r="R367" s="156"/>
    </row>
    <row r="368" spans="1:18" x14ac:dyDescent="0.25">
      <c r="A368" s="134" t="str">
        <f t="shared" si="61"/>
        <v/>
      </c>
      <c r="B368" s="135" t="str">
        <f t="shared" si="62"/>
        <v/>
      </c>
      <c r="C368" s="136" t="str">
        <f t="shared" si="63"/>
        <v/>
      </c>
      <c r="D368" s="137" t="str">
        <f t="shared" si="64"/>
        <v/>
      </c>
      <c r="E368" s="137" t="str">
        <f t="shared" si="65"/>
        <v/>
      </c>
      <c r="F368" s="137" t="str">
        <f t="shared" si="59"/>
        <v/>
      </c>
      <c r="G368" s="136" t="str">
        <f t="shared" si="60"/>
        <v/>
      </c>
      <c r="L368" s="207"/>
      <c r="M368" s="146"/>
      <c r="N368" s="156"/>
      <c r="O368" s="208"/>
      <c r="P368" s="208"/>
      <c r="Q368" s="208"/>
      <c r="R368" s="156"/>
    </row>
    <row r="369" spans="1:18" x14ac:dyDescent="0.25">
      <c r="A369" s="134" t="str">
        <f t="shared" si="61"/>
        <v/>
      </c>
      <c r="B369" s="135" t="str">
        <f t="shared" si="62"/>
        <v/>
      </c>
      <c r="C369" s="136" t="str">
        <f t="shared" si="63"/>
        <v/>
      </c>
      <c r="D369" s="137" t="str">
        <f t="shared" si="64"/>
        <v/>
      </c>
      <c r="E369" s="137" t="str">
        <f t="shared" si="65"/>
        <v/>
      </c>
      <c r="F369" s="137" t="str">
        <f t="shared" si="59"/>
        <v/>
      </c>
      <c r="G369" s="136" t="str">
        <f t="shared" si="60"/>
        <v/>
      </c>
      <c r="L369" s="207"/>
      <c r="M369" s="146"/>
      <c r="N369" s="156"/>
      <c r="O369" s="208"/>
      <c r="P369" s="208"/>
      <c r="Q369" s="208"/>
      <c r="R369" s="156"/>
    </row>
    <row r="370" spans="1:18" x14ac:dyDescent="0.25">
      <c r="A370" s="134" t="str">
        <f t="shared" si="61"/>
        <v/>
      </c>
      <c r="B370" s="135" t="str">
        <f t="shared" si="62"/>
        <v/>
      </c>
      <c r="C370" s="136" t="str">
        <f t="shared" si="63"/>
        <v/>
      </c>
      <c r="D370" s="137" t="str">
        <f t="shared" si="64"/>
        <v/>
      </c>
      <c r="E370" s="137" t="str">
        <f t="shared" si="65"/>
        <v/>
      </c>
      <c r="F370" s="137" t="str">
        <f t="shared" si="59"/>
        <v/>
      </c>
      <c r="G370" s="136" t="str">
        <f t="shared" si="60"/>
        <v/>
      </c>
      <c r="L370" s="207"/>
      <c r="M370" s="146"/>
      <c r="N370" s="156"/>
      <c r="O370" s="208"/>
      <c r="P370" s="208"/>
      <c r="Q370" s="208"/>
      <c r="R370" s="156"/>
    </row>
    <row r="371" spans="1:18" x14ac:dyDescent="0.25">
      <c r="A371" s="134" t="str">
        <f t="shared" si="61"/>
        <v/>
      </c>
      <c r="B371" s="135" t="str">
        <f t="shared" si="62"/>
        <v/>
      </c>
      <c r="C371" s="136" t="str">
        <f t="shared" si="63"/>
        <v/>
      </c>
      <c r="D371" s="137" t="str">
        <f t="shared" si="64"/>
        <v/>
      </c>
      <c r="E371" s="137" t="str">
        <f t="shared" si="65"/>
        <v/>
      </c>
      <c r="F371" s="137" t="str">
        <f t="shared" si="59"/>
        <v/>
      </c>
      <c r="G371" s="136" t="str">
        <f t="shared" si="60"/>
        <v/>
      </c>
      <c r="L371" s="207"/>
      <c r="M371" s="146"/>
      <c r="N371" s="156"/>
      <c r="O371" s="208"/>
      <c r="P371" s="208"/>
      <c r="Q371" s="208"/>
      <c r="R371" s="156"/>
    </row>
    <row r="372" spans="1:18" x14ac:dyDescent="0.25">
      <c r="A372" s="134" t="str">
        <f t="shared" si="61"/>
        <v/>
      </c>
      <c r="B372" s="135" t="str">
        <f t="shared" si="62"/>
        <v/>
      </c>
      <c r="C372" s="136" t="str">
        <f t="shared" si="63"/>
        <v/>
      </c>
      <c r="D372" s="137" t="str">
        <f t="shared" si="64"/>
        <v/>
      </c>
      <c r="E372" s="137" t="str">
        <f t="shared" si="65"/>
        <v/>
      </c>
      <c r="F372" s="137" t="str">
        <f t="shared" si="59"/>
        <v/>
      </c>
      <c r="G372" s="136" t="str">
        <f t="shared" si="60"/>
        <v/>
      </c>
      <c r="L372" s="207"/>
      <c r="M372" s="146"/>
      <c r="N372" s="156"/>
      <c r="O372" s="208"/>
      <c r="P372" s="208"/>
      <c r="Q372" s="208"/>
      <c r="R372" s="156"/>
    </row>
    <row r="373" spans="1:18" x14ac:dyDescent="0.25">
      <c r="A373" s="134" t="str">
        <f t="shared" si="61"/>
        <v/>
      </c>
      <c r="B373" s="135" t="str">
        <f t="shared" si="62"/>
        <v/>
      </c>
      <c r="C373" s="136" t="str">
        <f t="shared" si="63"/>
        <v/>
      </c>
      <c r="D373" s="137" t="str">
        <f t="shared" si="64"/>
        <v/>
      </c>
      <c r="E373" s="137" t="str">
        <f t="shared" si="65"/>
        <v/>
      </c>
      <c r="F373" s="137" t="str">
        <f t="shared" si="59"/>
        <v/>
      </c>
      <c r="G373" s="136" t="str">
        <f t="shared" si="60"/>
        <v/>
      </c>
      <c r="L373" s="207"/>
      <c r="M373" s="146"/>
      <c r="N373" s="156"/>
      <c r="O373" s="208"/>
      <c r="P373" s="208"/>
      <c r="Q373" s="208"/>
      <c r="R373" s="156"/>
    </row>
    <row r="374" spans="1:18" x14ac:dyDescent="0.25">
      <c r="A374" s="134" t="str">
        <f t="shared" si="61"/>
        <v/>
      </c>
      <c r="B374" s="135" t="str">
        <f t="shared" si="62"/>
        <v/>
      </c>
      <c r="C374" s="136" t="str">
        <f t="shared" si="63"/>
        <v/>
      </c>
      <c r="D374" s="137" t="str">
        <f t="shared" si="64"/>
        <v/>
      </c>
      <c r="E374" s="137" t="str">
        <f t="shared" si="65"/>
        <v/>
      </c>
      <c r="F374" s="137" t="str">
        <f t="shared" si="59"/>
        <v/>
      </c>
      <c r="G374" s="136" t="str">
        <f t="shared" si="60"/>
        <v/>
      </c>
      <c r="L374" s="207"/>
      <c r="M374" s="146"/>
      <c r="N374" s="156"/>
      <c r="O374" s="208"/>
      <c r="P374" s="208"/>
      <c r="Q374" s="208"/>
      <c r="R374" s="156"/>
    </row>
    <row r="375" spans="1:18" x14ac:dyDescent="0.25">
      <c r="A375" s="134" t="str">
        <f t="shared" si="61"/>
        <v/>
      </c>
      <c r="B375" s="135" t="str">
        <f t="shared" si="62"/>
        <v/>
      </c>
      <c r="C375" s="136" t="str">
        <f t="shared" si="63"/>
        <v/>
      </c>
      <c r="D375" s="137" t="str">
        <f t="shared" si="64"/>
        <v/>
      </c>
      <c r="E375" s="137" t="str">
        <f t="shared" si="65"/>
        <v/>
      </c>
      <c r="F375" s="137" t="str">
        <f t="shared" si="59"/>
        <v/>
      </c>
      <c r="G375" s="136" t="str">
        <f t="shared" si="60"/>
        <v/>
      </c>
      <c r="L375" s="207"/>
      <c r="M375" s="146"/>
      <c r="N375" s="156"/>
      <c r="O375" s="208"/>
      <c r="P375" s="208"/>
      <c r="Q375" s="208"/>
      <c r="R375" s="156"/>
    </row>
    <row r="376" spans="1:18" x14ac:dyDescent="0.25">
      <c r="A376" s="134" t="str">
        <f t="shared" si="61"/>
        <v/>
      </c>
      <c r="B376" s="135" t="str">
        <f t="shared" si="62"/>
        <v/>
      </c>
      <c r="C376" s="136" t="str">
        <f t="shared" si="63"/>
        <v/>
      </c>
      <c r="D376" s="137" t="str">
        <f t="shared" si="64"/>
        <v/>
      </c>
      <c r="E376" s="137" t="str">
        <f t="shared" si="65"/>
        <v/>
      </c>
      <c r="F376" s="137" t="str">
        <f t="shared" si="59"/>
        <v/>
      </c>
      <c r="G376" s="136" t="str">
        <f t="shared" si="60"/>
        <v/>
      </c>
      <c r="L376" s="207"/>
      <c r="M376" s="146"/>
      <c r="N376" s="156"/>
      <c r="O376" s="208"/>
      <c r="P376" s="208"/>
      <c r="Q376" s="208"/>
      <c r="R376" s="156"/>
    </row>
    <row r="377" spans="1:18" x14ac:dyDescent="0.25">
      <c r="A377" s="134" t="str">
        <f t="shared" si="61"/>
        <v/>
      </c>
      <c r="B377" s="135" t="str">
        <f t="shared" si="62"/>
        <v/>
      </c>
      <c r="C377" s="136" t="str">
        <f t="shared" si="63"/>
        <v/>
      </c>
      <c r="D377" s="137" t="str">
        <f t="shared" si="64"/>
        <v/>
      </c>
      <c r="E377" s="137" t="str">
        <f t="shared" si="65"/>
        <v/>
      </c>
      <c r="F377" s="137" t="str">
        <f t="shared" si="59"/>
        <v/>
      </c>
      <c r="G377" s="136" t="str">
        <f t="shared" si="60"/>
        <v/>
      </c>
      <c r="L377" s="207"/>
      <c r="M377" s="146"/>
      <c r="N377" s="156"/>
      <c r="O377" s="208"/>
      <c r="P377" s="208"/>
      <c r="Q377" s="208"/>
      <c r="R377" s="156"/>
    </row>
    <row r="378" spans="1:18" x14ac:dyDescent="0.25">
      <c r="A378" s="134" t="str">
        <f t="shared" si="61"/>
        <v/>
      </c>
      <c r="B378" s="135" t="str">
        <f t="shared" si="62"/>
        <v/>
      </c>
      <c r="C378" s="136" t="str">
        <f t="shared" si="63"/>
        <v/>
      </c>
      <c r="D378" s="137" t="str">
        <f t="shared" si="64"/>
        <v/>
      </c>
      <c r="E378" s="137" t="str">
        <f t="shared" si="65"/>
        <v/>
      </c>
      <c r="F378" s="137" t="str">
        <f t="shared" si="59"/>
        <v/>
      </c>
      <c r="G378" s="136" t="str">
        <f t="shared" si="60"/>
        <v/>
      </c>
      <c r="L378" s="207"/>
      <c r="M378" s="146"/>
      <c r="N378" s="156"/>
      <c r="O378" s="208"/>
      <c r="P378" s="208"/>
      <c r="Q378" s="208"/>
      <c r="R378" s="156"/>
    </row>
    <row r="379" spans="1:18" x14ac:dyDescent="0.25">
      <c r="A379" s="134" t="str">
        <f t="shared" si="61"/>
        <v/>
      </c>
      <c r="B379" s="135" t="str">
        <f t="shared" si="62"/>
        <v/>
      </c>
      <c r="C379" s="136" t="str">
        <f t="shared" si="63"/>
        <v/>
      </c>
      <c r="D379" s="137" t="str">
        <f t="shared" si="64"/>
        <v/>
      </c>
      <c r="E379" s="137" t="str">
        <f t="shared" si="65"/>
        <v/>
      </c>
      <c r="F379" s="137" t="str">
        <f t="shared" si="59"/>
        <v/>
      </c>
      <c r="G379" s="136" t="str">
        <f t="shared" si="60"/>
        <v/>
      </c>
      <c r="L379" s="207"/>
      <c r="M379" s="146"/>
      <c r="N379" s="156"/>
      <c r="O379" s="208"/>
      <c r="P379" s="208"/>
      <c r="Q379" s="208"/>
      <c r="R379" s="156"/>
    </row>
    <row r="380" spans="1:18" x14ac:dyDescent="0.25">
      <c r="A380" s="134" t="str">
        <f t="shared" si="61"/>
        <v/>
      </c>
      <c r="B380" s="135" t="str">
        <f t="shared" si="62"/>
        <v/>
      </c>
      <c r="C380" s="136" t="str">
        <f t="shared" si="63"/>
        <v/>
      </c>
      <c r="D380" s="137" t="str">
        <f t="shared" si="64"/>
        <v/>
      </c>
      <c r="E380" s="137" t="str">
        <f t="shared" si="65"/>
        <v/>
      </c>
      <c r="F380" s="137" t="str">
        <f t="shared" si="59"/>
        <v/>
      </c>
      <c r="G380" s="136" t="str">
        <f t="shared" si="60"/>
        <v/>
      </c>
      <c r="L380" s="207"/>
      <c r="M380" s="146"/>
      <c r="N380" s="156"/>
      <c r="O380" s="208"/>
      <c r="P380" s="208"/>
      <c r="Q380" s="208"/>
      <c r="R380" s="156"/>
    </row>
    <row r="381" spans="1:18" x14ac:dyDescent="0.25">
      <c r="A381" s="134" t="str">
        <f t="shared" si="61"/>
        <v/>
      </c>
      <c r="B381" s="135" t="str">
        <f t="shared" si="62"/>
        <v/>
      </c>
      <c r="C381" s="136" t="str">
        <f t="shared" si="63"/>
        <v/>
      </c>
      <c r="D381" s="137" t="str">
        <f t="shared" si="64"/>
        <v/>
      </c>
      <c r="E381" s="137" t="str">
        <f t="shared" si="65"/>
        <v/>
      </c>
      <c r="F381" s="137" t="str">
        <f t="shared" si="59"/>
        <v/>
      </c>
      <c r="G381" s="136" t="str">
        <f t="shared" si="60"/>
        <v/>
      </c>
      <c r="L381" s="207"/>
      <c r="M381" s="146"/>
      <c r="N381" s="156"/>
      <c r="O381" s="208"/>
      <c r="P381" s="208"/>
      <c r="Q381" s="208"/>
      <c r="R381" s="156"/>
    </row>
    <row r="382" spans="1:18" x14ac:dyDescent="0.25">
      <c r="A382" s="134" t="str">
        <f t="shared" si="61"/>
        <v/>
      </c>
      <c r="B382" s="135" t="str">
        <f t="shared" si="62"/>
        <v/>
      </c>
      <c r="C382" s="136" t="str">
        <f t="shared" si="63"/>
        <v/>
      </c>
      <c r="D382" s="137" t="str">
        <f t="shared" si="64"/>
        <v/>
      </c>
      <c r="E382" s="137" t="str">
        <f t="shared" si="65"/>
        <v/>
      </c>
      <c r="F382" s="137" t="str">
        <f t="shared" si="59"/>
        <v/>
      </c>
      <c r="G382" s="136" t="str">
        <f t="shared" si="60"/>
        <v/>
      </c>
    </row>
    <row r="383" spans="1:18" x14ac:dyDescent="0.25">
      <c r="A383" s="134" t="str">
        <f t="shared" si="61"/>
        <v/>
      </c>
      <c r="B383" s="135" t="str">
        <f t="shared" si="62"/>
        <v/>
      </c>
      <c r="C383" s="136" t="str">
        <f t="shared" si="63"/>
        <v/>
      </c>
      <c r="D383" s="137" t="str">
        <f t="shared" si="64"/>
        <v/>
      </c>
      <c r="E383" s="137" t="str">
        <f t="shared" si="65"/>
        <v/>
      </c>
      <c r="F383" s="137" t="str">
        <f t="shared" si="59"/>
        <v/>
      </c>
      <c r="G383" s="136" t="str">
        <f t="shared" si="60"/>
        <v/>
      </c>
    </row>
    <row r="384" spans="1:18" x14ac:dyDescent="0.25">
      <c r="A384" s="134" t="str">
        <f t="shared" si="61"/>
        <v/>
      </c>
      <c r="B384" s="135" t="str">
        <f t="shared" si="62"/>
        <v/>
      </c>
      <c r="C384" s="136" t="str">
        <f t="shared" si="63"/>
        <v/>
      </c>
      <c r="D384" s="137" t="str">
        <f t="shared" si="64"/>
        <v/>
      </c>
      <c r="E384" s="137" t="str">
        <f t="shared" si="65"/>
        <v/>
      </c>
      <c r="F384" s="137" t="str">
        <f t="shared" si="59"/>
        <v/>
      </c>
      <c r="G384" s="136" t="str">
        <f t="shared" si="60"/>
        <v/>
      </c>
    </row>
    <row r="385" spans="1:7" x14ac:dyDescent="0.25">
      <c r="A385" s="134" t="str">
        <f t="shared" si="61"/>
        <v/>
      </c>
      <c r="B385" s="135" t="str">
        <f t="shared" si="62"/>
        <v/>
      </c>
      <c r="C385" s="136" t="str">
        <f t="shared" si="63"/>
        <v/>
      </c>
      <c r="D385" s="137" t="str">
        <f t="shared" si="64"/>
        <v/>
      </c>
      <c r="E385" s="137" t="str">
        <f t="shared" si="65"/>
        <v/>
      </c>
      <c r="F385" s="137" t="str">
        <f t="shared" si="59"/>
        <v/>
      </c>
      <c r="G385" s="136" t="str">
        <f t="shared" si="60"/>
        <v/>
      </c>
    </row>
    <row r="386" spans="1:7" x14ac:dyDescent="0.25">
      <c r="A386" s="134" t="str">
        <f t="shared" si="61"/>
        <v/>
      </c>
      <c r="B386" s="135" t="str">
        <f t="shared" si="62"/>
        <v/>
      </c>
      <c r="C386" s="136" t="str">
        <f t="shared" si="63"/>
        <v/>
      </c>
      <c r="D386" s="137" t="str">
        <f t="shared" si="64"/>
        <v/>
      </c>
      <c r="E386" s="137" t="str">
        <f t="shared" si="65"/>
        <v/>
      </c>
      <c r="F386" s="137" t="str">
        <f t="shared" si="59"/>
        <v/>
      </c>
      <c r="G386" s="136" t="str">
        <f t="shared" si="60"/>
        <v/>
      </c>
    </row>
    <row r="387" spans="1:7" x14ac:dyDescent="0.25">
      <c r="A387" s="134" t="str">
        <f t="shared" si="61"/>
        <v/>
      </c>
      <c r="B387" s="135" t="str">
        <f t="shared" si="62"/>
        <v/>
      </c>
      <c r="C387" s="136" t="str">
        <f t="shared" si="63"/>
        <v/>
      </c>
      <c r="D387" s="137" t="str">
        <f t="shared" si="64"/>
        <v/>
      </c>
      <c r="E387" s="137" t="str">
        <f t="shared" si="65"/>
        <v/>
      </c>
      <c r="F387" s="137" t="str">
        <f t="shared" si="59"/>
        <v/>
      </c>
      <c r="G387" s="136" t="str">
        <f t="shared" si="60"/>
        <v/>
      </c>
    </row>
    <row r="388" spans="1:7" x14ac:dyDescent="0.25">
      <c r="A388" s="134" t="str">
        <f t="shared" si="61"/>
        <v/>
      </c>
      <c r="B388" s="135" t="str">
        <f t="shared" si="62"/>
        <v/>
      </c>
      <c r="C388" s="136" t="str">
        <f t="shared" si="63"/>
        <v/>
      </c>
      <c r="D388" s="137" t="str">
        <f t="shared" si="64"/>
        <v/>
      </c>
      <c r="E388" s="137" t="str">
        <f t="shared" si="65"/>
        <v/>
      </c>
      <c r="F388" s="137" t="str">
        <f t="shared" si="59"/>
        <v/>
      </c>
      <c r="G388" s="136" t="str">
        <f t="shared" si="60"/>
        <v/>
      </c>
    </row>
    <row r="389" spans="1:7" x14ac:dyDescent="0.25">
      <c r="A389" s="134" t="str">
        <f t="shared" si="61"/>
        <v/>
      </c>
      <c r="B389" s="135" t="str">
        <f t="shared" si="62"/>
        <v/>
      </c>
      <c r="C389" s="136" t="str">
        <f t="shared" si="63"/>
        <v/>
      </c>
      <c r="D389" s="137" t="str">
        <f t="shared" si="64"/>
        <v/>
      </c>
      <c r="E389" s="137" t="str">
        <f t="shared" si="65"/>
        <v/>
      </c>
      <c r="F389" s="137" t="str">
        <f t="shared" si="59"/>
        <v/>
      </c>
      <c r="G389" s="136" t="str">
        <f t="shared" si="60"/>
        <v/>
      </c>
    </row>
    <row r="390" spans="1:7" x14ac:dyDescent="0.25">
      <c r="A390" s="134" t="str">
        <f t="shared" si="61"/>
        <v/>
      </c>
      <c r="B390" s="135" t="str">
        <f t="shared" si="62"/>
        <v/>
      </c>
      <c r="C390" s="136" t="str">
        <f t="shared" si="63"/>
        <v/>
      </c>
      <c r="D390" s="137" t="str">
        <f t="shared" si="64"/>
        <v/>
      </c>
      <c r="E390" s="137" t="str">
        <f t="shared" si="65"/>
        <v/>
      </c>
      <c r="F390" s="137" t="str">
        <f t="shared" si="59"/>
        <v/>
      </c>
      <c r="G390" s="136" t="str">
        <f t="shared" si="60"/>
        <v/>
      </c>
    </row>
    <row r="391" spans="1:7" x14ac:dyDescent="0.25">
      <c r="A391" s="134" t="str">
        <f t="shared" si="61"/>
        <v/>
      </c>
      <c r="B391" s="135" t="str">
        <f t="shared" si="62"/>
        <v/>
      </c>
      <c r="C391" s="136" t="str">
        <f t="shared" si="63"/>
        <v/>
      </c>
      <c r="D391" s="137" t="str">
        <f t="shared" si="64"/>
        <v/>
      </c>
      <c r="E391" s="137" t="str">
        <f t="shared" si="65"/>
        <v/>
      </c>
      <c r="F391" s="137" t="str">
        <f t="shared" si="59"/>
        <v/>
      </c>
      <c r="G391" s="136" t="str">
        <f t="shared" si="60"/>
        <v/>
      </c>
    </row>
    <row r="392" spans="1:7" x14ac:dyDescent="0.25">
      <c r="A392" s="134" t="str">
        <f t="shared" si="61"/>
        <v/>
      </c>
      <c r="B392" s="135" t="str">
        <f t="shared" si="62"/>
        <v/>
      </c>
      <c r="C392" s="136" t="str">
        <f t="shared" si="63"/>
        <v/>
      </c>
      <c r="D392" s="137" t="str">
        <f t="shared" si="64"/>
        <v/>
      </c>
      <c r="E392" s="137" t="str">
        <f t="shared" si="65"/>
        <v/>
      </c>
      <c r="F392" s="137" t="str">
        <f t="shared" si="59"/>
        <v/>
      </c>
      <c r="G392" s="136" t="str">
        <f t="shared" si="60"/>
        <v/>
      </c>
    </row>
    <row r="393" spans="1:7" x14ac:dyDescent="0.25">
      <c r="A393" s="134" t="str">
        <f t="shared" si="61"/>
        <v/>
      </c>
      <c r="B393" s="135" t="str">
        <f t="shared" si="62"/>
        <v/>
      </c>
      <c r="C393" s="136" t="str">
        <f t="shared" si="63"/>
        <v/>
      </c>
      <c r="D393" s="137" t="str">
        <f t="shared" si="64"/>
        <v/>
      </c>
      <c r="E393" s="137" t="str">
        <f t="shared" si="65"/>
        <v/>
      </c>
      <c r="F393" s="137" t="str">
        <f t="shared" si="59"/>
        <v/>
      </c>
      <c r="G393" s="136" t="str">
        <f t="shared" si="60"/>
        <v/>
      </c>
    </row>
    <row r="394" spans="1:7" x14ac:dyDescent="0.25">
      <c r="A394" s="134" t="str">
        <f t="shared" si="61"/>
        <v/>
      </c>
      <c r="B394" s="135" t="str">
        <f t="shared" si="62"/>
        <v/>
      </c>
      <c r="C394" s="136" t="str">
        <f t="shared" si="63"/>
        <v/>
      </c>
      <c r="D394" s="137" t="str">
        <f t="shared" si="64"/>
        <v/>
      </c>
      <c r="E394" s="137" t="str">
        <f t="shared" si="65"/>
        <v/>
      </c>
      <c r="F394" s="137" t="str">
        <f t="shared" si="59"/>
        <v/>
      </c>
      <c r="G394" s="136" t="str">
        <f t="shared" si="60"/>
        <v/>
      </c>
    </row>
    <row r="395" spans="1:7" x14ac:dyDescent="0.25">
      <c r="A395" s="134" t="str">
        <f t="shared" si="61"/>
        <v/>
      </c>
      <c r="B395" s="135" t="str">
        <f t="shared" si="62"/>
        <v/>
      </c>
      <c r="C395" s="136" t="str">
        <f t="shared" si="63"/>
        <v/>
      </c>
      <c r="D395" s="137" t="str">
        <f t="shared" si="64"/>
        <v/>
      </c>
      <c r="E395" s="137" t="str">
        <f t="shared" si="65"/>
        <v/>
      </c>
      <c r="F395" s="137" t="str">
        <f t="shared" si="59"/>
        <v/>
      </c>
      <c r="G395" s="136" t="str">
        <f t="shared" si="60"/>
        <v/>
      </c>
    </row>
    <row r="396" spans="1:7" x14ac:dyDescent="0.25">
      <c r="A396" s="134" t="str">
        <f t="shared" si="61"/>
        <v/>
      </c>
      <c r="B396" s="135" t="str">
        <f t="shared" si="62"/>
        <v/>
      </c>
      <c r="C396" s="136" t="str">
        <f t="shared" si="63"/>
        <v/>
      </c>
      <c r="D396" s="137" t="str">
        <f t="shared" si="64"/>
        <v/>
      </c>
      <c r="E396" s="137" t="str">
        <f t="shared" si="65"/>
        <v/>
      </c>
      <c r="F396" s="137" t="str">
        <f t="shared" si="59"/>
        <v/>
      </c>
      <c r="G396" s="136" t="str">
        <f t="shared" si="60"/>
        <v/>
      </c>
    </row>
    <row r="397" spans="1:7" x14ac:dyDescent="0.25">
      <c r="A397" s="134" t="str">
        <f t="shared" si="61"/>
        <v/>
      </c>
      <c r="B397" s="135" t="str">
        <f t="shared" si="62"/>
        <v/>
      </c>
      <c r="C397" s="136" t="str">
        <f t="shared" si="63"/>
        <v/>
      </c>
      <c r="D397" s="137" t="str">
        <f t="shared" si="64"/>
        <v/>
      </c>
      <c r="E397" s="137" t="str">
        <f t="shared" si="65"/>
        <v/>
      </c>
      <c r="F397" s="137" t="str">
        <f t="shared" si="59"/>
        <v/>
      </c>
      <c r="G397" s="136" t="str">
        <f t="shared" si="60"/>
        <v/>
      </c>
    </row>
    <row r="398" spans="1:7" x14ac:dyDescent="0.25">
      <c r="A398" s="134" t="str">
        <f t="shared" si="61"/>
        <v/>
      </c>
      <c r="B398" s="135" t="str">
        <f t="shared" si="62"/>
        <v/>
      </c>
      <c r="C398" s="136" t="str">
        <f t="shared" si="63"/>
        <v/>
      </c>
      <c r="D398" s="137" t="str">
        <f t="shared" si="64"/>
        <v/>
      </c>
      <c r="E398" s="137" t="str">
        <f t="shared" si="65"/>
        <v/>
      </c>
      <c r="F398" s="137" t="str">
        <f t="shared" si="59"/>
        <v/>
      </c>
      <c r="G398" s="136" t="str">
        <f t="shared" si="60"/>
        <v/>
      </c>
    </row>
    <row r="399" spans="1:7" x14ac:dyDescent="0.25">
      <c r="A399" s="134" t="str">
        <f t="shared" si="61"/>
        <v/>
      </c>
      <c r="B399" s="135" t="str">
        <f t="shared" si="62"/>
        <v/>
      </c>
      <c r="C399" s="136" t="str">
        <f t="shared" si="63"/>
        <v/>
      </c>
      <c r="D399" s="137" t="str">
        <f t="shared" si="64"/>
        <v/>
      </c>
      <c r="E399" s="137" t="str">
        <f t="shared" si="65"/>
        <v/>
      </c>
      <c r="F399" s="137" t="str">
        <f t="shared" ref="F399:F462" si="66">IF(B399="","",SUM(D399:E399))</f>
        <v/>
      </c>
      <c r="G399" s="136" t="str">
        <f t="shared" ref="G399:G462" si="67">IF(B399="","",SUM(C399)-SUM(E399))</f>
        <v/>
      </c>
    </row>
    <row r="400" spans="1:7" x14ac:dyDescent="0.25">
      <c r="A400" s="134" t="str">
        <f t="shared" ref="A400:A463" si="68">IF(B400="","",EDATE(A399,1))</f>
        <v/>
      </c>
      <c r="B400" s="135" t="str">
        <f t="shared" ref="B400:B463" si="69">IF(B399="","",IF(SUM(B399)+1&lt;=$E$7,SUM(B399)+1,""))</f>
        <v/>
      </c>
      <c r="C400" s="136" t="str">
        <f t="shared" ref="C400:C463" si="70">IF(B400="","",G399)</f>
        <v/>
      </c>
      <c r="D400" s="137" t="str">
        <f t="shared" ref="D400:D463" si="71">IF(B400="","",IPMT($E$10/12,B400,$E$7,-$E$8,$E$9,0))</f>
        <v/>
      </c>
      <c r="E400" s="137" t="str">
        <f t="shared" ref="E400:E463" si="72">IF(B400="","",PPMT($E$10/12,B400,$E$7,-$E$8,$E$9,0))</f>
        <v/>
      </c>
      <c r="F400" s="137" t="str">
        <f t="shared" si="66"/>
        <v/>
      </c>
      <c r="G400" s="136" t="str">
        <f t="shared" si="67"/>
        <v/>
      </c>
    </row>
    <row r="401" spans="1:7" x14ac:dyDescent="0.25">
      <c r="A401" s="134" t="str">
        <f t="shared" si="68"/>
        <v/>
      </c>
      <c r="B401" s="135" t="str">
        <f t="shared" si="69"/>
        <v/>
      </c>
      <c r="C401" s="136" t="str">
        <f t="shared" si="70"/>
        <v/>
      </c>
      <c r="D401" s="137" t="str">
        <f t="shared" si="71"/>
        <v/>
      </c>
      <c r="E401" s="137" t="str">
        <f t="shared" si="72"/>
        <v/>
      </c>
      <c r="F401" s="137" t="str">
        <f t="shared" si="66"/>
        <v/>
      </c>
      <c r="G401" s="136" t="str">
        <f t="shared" si="67"/>
        <v/>
      </c>
    </row>
    <row r="402" spans="1:7" x14ac:dyDescent="0.25">
      <c r="A402" s="134" t="str">
        <f t="shared" si="68"/>
        <v/>
      </c>
      <c r="B402" s="135" t="str">
        <f t="shared" si="69"/>
        <v/>
      </c>
      <c r="C402" s="136" t="str">
        <f t="shared" si="70"/>
        <v/>
      </c>
      <c r="D402" s="137" t="str">
        <f t="shared" si="71"/>
        <v/>
      </c>
      <c r="E402" s="137" t="str">
        <f t="shared" si="72"/>
        <v/>
      </c>
      <c r="F402" s="137" t="str">
        <f t="shared" si="66"/>
        <v/>
      </c>
      <c r="G402" s="136" t="str">
        <f t="shared" si="67"/>
        <v/>
      </c>
    </row>
    <row r="403" spans="1:7" x14ac:dyDescent="0.25">
      <c r="A403" s="134" t="str">
        <f t="shared" si="68"/>
        <v/>
      </c>
      <c r="B403" s="135" t="str">
        <f t="shared" si="69"/>
        <v/>
      </c>
      <c r="C403" s="136" t="str">
        <f t="shared" si="70"/>
        <v/>
      </c>
      <c r="D403" s="137" t="str">
        <f t="shared" si="71"/>
        <v/>
      </c>
      <c r="E403" s="137" t="str">
        <f t="shared" si="72"/>
        <v/>
      </c>
      <c r="F403" s="137" t="str">
        <f t="shared" si="66"/>
        <v/>
      </c>
      <c r="G403" s="136" t="str">
        <f t="shared" si="67"/>
        <v/>
      </c>
    </row>
    <row r="404" spans="1:7" x14ac:dyDescent="0.25">
      <c r="A404" s="134" t="str">
        <f t="shared" si="68"/>
        <v/>
      </c>
      <c r="B404" s="135" t="str">
        <f t="shared" si="69"/>
        <v/>
      </c>
      <c r="C404" s="136" t="str">
        <f t="shared" si="70"/>
        <v/>
      </c>
      <c r="D404" s="137" t="str">
        <f t="shared" si="71"/>
        <v/>
      </c>
      <c r="E404" s="137" t="str">
        <f t="shared" si="72"/>
        <v/>
      </c>
      <c r="F404" s="137" t="str">
        <f t="shared" si="66"/>
        <v/>
      </c>
      <c r="G404" s="136" t="str">
        <f t="shared" si="67"/>
        <v/>
      </c>
    </row>
    <row r="405" spans="1:7" x14ac:dyDescent="0.25">
      <c r="A405" s="134" t="str">
        <f t="shared" si="68"/>
        <v/>
      </c>
      <c r="B405" s="135" t="str">
        <f t="shared" si="69"/>
        <v/>
      </c>
      <c r="C405" s="136" t="str">
        <f t="shared" si="70"/>
        <v/>
      </c>
      <c r="D405" s="137" t="str">
        <f t="shared" si="71"/>
        <v/>
      </c>
      <c r="E405" s="137" t="str">
        <f t="shared" si="72"/>
        <v/>
      </c>
      <c r="F405" s="137" t="str">
        <f t="shared" si="66"/>
        <v/>
      </c>
      <c r="G405" s="136" t="str">
        <f t="shared" si="67"/>
        <v/>
      </c>
    </row>
    <row r="406" spans="1:7" x14ac:dyDescent="0.25">
      <c r="A406" s="134" t="str">
        <f t="shared" si="68"/>
        <v/>
      </c>
      <c r="B406" s="135" t="str">
        <f t="shared" si="69"/>
        <v/>
      </c>
      <c r="C406" s="136" t="str">
        <f t="shared" si="70"/>
        <v/>
      </c>
      <c r="D406" s="137" t="str">
        <f t="shared" si="71"/>
        <v/>
      </c>
      <c r="E406" s="137" t="str">
        <f t="shared" si="72"/>
        <v/>
      </c>
      <c r="F406" s="137" t="str">
        <f t="shared" si="66"/>
        <v/>
      </c>
      <c r="G406" s="136" t="str">
        <f t="shared" si="67"/>
        <v/>
      </c>
    </row>
    <row r="407" spans="1:7" x14ac:dyDescent="0.25">
      <c r="A407" s="134" t="str">
        <f t="shared" si="68"/>
        <v/>
      </c>
      <c r="B407" s="135" t="str">
        <f t="shared" si="69"/>
        <v/>
      </c>
      <c r="C407" s="136" t="str">
        <f t="shared" si="70"/>
        <v/>
      </c>
      <c r="D407" s="137" t="str">
        <f t="shared" si="71"/>
        <v/>
      </c>
      <c r="E407" s="137" t="str">
        <f t="shared" si="72"/>
        <v/>
      </c>
      <c r="F407" s="137" t="str">
        <f t="shared" si="66"/>
        <v/>
      </c>
      <c r="G407" s="136" t="str">
        <f t="shared" si="67"/>
        <v/>
      </c>
    </row>
    <row r="408" spans="1:7" x14ac:dyDescent="0.25">
      <c r="A408" s="134" t="str">
        <f t="shared" si="68"/>
        <v/>
      </c>
      <c r="B408" s="135" t="str">
        <f t="shared" si="69"/>
        <v/>
      </c>
      <c r="C408" s="136" t="str">
        <f t="shared" si="70"/>
        <v/>
      </c>
      <c r="D408" s="137" t="str">
        <f t="shared" si="71"/>
        <v/>
      </c>
      <c r="E408" s="137" t="str">
        <f t="shared" si="72"/>
        <v/>
      </c>
      <c r="F408" s="137" t="str">
        <f t="shared" si="66"/>
        <v/>
      </c>
      <c r="G408" s="136" t="str">
        <f t="shared" si="67"/>
        <v/>
      </c>
    </row>
    <row r="409" spans="1:7" x14ac:dyDescent="0.25">
      <c r="A409" s="134" t="str">
        <f t="shared" si="68"/>
        <v/>
      </c>
      <c r="B409" s="135" t="str">
        <f t="shared" si="69"/>
        <v/>
      </c>
      <c r="C409" s="136" t="str">
        <f t="shared" si="70"/>
        <v/>
      </c>
      <c r="D409" s="137" t="str">
        <f t="shared" si="71"/>
        <v/>
      </c>
      <c r="E409" s="137" t="str">
        <f t="shared" si="72"/>
        <v/>
      </c>
      <c r="F409" s="137" t="str">
        <f t="shared" si="66"/>
        <v/>
      </c>
      <c r="G409" s="136" t="str">
        <f t="shared" si="67"/>
        <v/>
      </c>
    </row>
    <row r="410" spans="1:7" x14ac:dyDescent="0.25">
      <c r="A410" s="134" t="str">
        <f t="shared" si="68"/>
        <v/>
      </c>
      <c r="B410" s="135" t="str">
        <f t="shared" si="69"/>
        <v/>
      </c>
      <c r="C410" s="136" t="str">
        <f t="shared" si="70"/>
        <v/>
      </c>
      <c r="D410" s="137" t="str">
        <f t="shared" si="71"/>
        <v/>
      </c>
      <c r="E410" s="137" t="str">
        <f t="shared" si="72"/>
        <v/>
      </c>
      <c r="F410" s="137" t="str">
        <f t="shared" si="66"/>
        <v/>
      </c>
      <c r="G410" s="136" t="str">
        <f t="shared" si="67"/>
        <v/>
      </c>
    </row>
    <row r="411" spans="1:7" x14ac:dyDescent="0.25">
      <c r="A411" s="134" t="str">
        <f t="shared" si="68"/>
        <v/>
      </c>
      <c r="B411" s="135" t="str">
        <f t="shared" si="69"/>
        <v/>
      </c>
      <c r="C411" s="136" t="str">
        <f t="shared" si="70"/>
        <v/>
      </c>
      <c r="D411" s="137" t="str">
        <f t="shared" si="71"/>
        <v/>
      </c>
      <c r="E411" s="137" t="str">
        <f t="shared" si="72"/>
        <v/>
      </c>
      <c r="F411" s="137" t="str">
        <f t="shared" si="66"/>
        <v/>
      </c>
      <c r="G411" s="136" t="str">
        <f t="shared" si="67"/>
        <v/>
      </c>
    </row>
    <row r="412" spans="1:7" x14ac:dyDescent="0.25">
      <c r="A412" s="134" t="str">
        <f t="shared" si="68"/>
        <v/>
      </c>
      <c r="B412" s="135" t="str">
        <f t="shared" si="69"/>
        <v/>
      </c>
      <c r="C412" s="136" t="str">
        <f t="shared" si="70"/>
        <v/>
      </c>
      <c r="D412" s="137" t="str">
        <f t="shared" si="71"/>
        <v/>
      </c>
      <c r="E412" s="137" t="str">
        <f t="shared" si="72"/>
        <v/>
      </c>
      <c r="F412" s="137" t="str">
        <f t="shared" si="66"/>
        <v/>
      </c>
      <c r="G412" s="136" t="str">
        <f t="shared" si="67"/>
        <v/>
      </c>
    </row>
    <row r="413" spans="1:7" x14ac:dyDescent="0.25">
      <c r="A413" s="134" t="str">
        <f t="shared" si="68"/>
        <v/>
      </c>
      <c r="B413" s="135" t="str">
        <f t="shared" si="69"/>
        <v/>
      </c>
      <c r="C413" s="136" t="str">
        <f t="shared" si="70"/>
        <v/>
      </c>
      <c r="D413" s="137" t="str">
        <f t="shared" si="71"/>
        <v/>
      </c>
      <c r="E413" s="137" t="str">
        <f t="shared" si="72"/>
        <v/>
      </c>
      <c r="F413" s="137" t="str">
        <f t="shared" si="66"/>
        <v/>
      </c>
      <c r="G413" s="136" t="str">
        <f t="shared" si="67"/>
        <v/>
      </c>
    </row>
    <row r="414" spans="1:7" x14ac:dyDescent="0.25">
      <c r="A414" s="134" t="str">
        <f t="shared" si="68"/>
        <v/>
      </c>
      <c r="B414" s="135" t="str">
        <f t="shared" si="69"/>
        <v/>
      </c>
      <c r="C414" s="136" t="str">
        <f t="shared" si="70"/>
        <v/>
      </c>
      <c r="D414" s="137" t="str">
        <f t="shared" si="71"/>
        <v/>
      </c>
      <c r="E414" s="137" t="str">
        <f t="shared" si="72"/>
        <v/>
      </c>
      <c r="F414" s="137" t="str">
        <f t="shared" si="66"/>
        <v/>
      </c>
      <c r="G414" s="136" t="str">
        <f t="shared" si="67"/>
        <v/>
      </c>
    </row>
    <row r="415" spans="1:7" x14ac:dyDescent="0.25">
      <c r="A415" s="134" t="str">
        <f t="shared" si="68"/>
        <v/>
      </c>
      <c r="B415" s="135" t="str">
        <f t="shared" si="69"/>
        <v/>
      </c>
      <c r="C415" s="136" t="str">
        <f t="shared" si="70"/>
        <v/>
      </c>
      <c r="D415" s="137" t="str">
        <f t="shared" si="71"/>
        <v/>
      </c>
      <c r="E415" s="137" t="str">
        <f t="shared" si="72"/>
        <v/>
      </c>
      <c r="F415" s="137" t="str">
        <f t="shared" si="66"/>
        <v/>
      </c>
      <c r="G415" s="136" t="str">
        <f t="shared" si="67"/>
        <v/>
      </c>
    </row>
    <row r="416" spans="1:7" x14ac:dyDescent="0.25">
      <c r="A416" s="134" t="str">
        <f t="shared" si="68"/>
        <v/>
      </c>
      <c r="B416" s="135" t="str">
        <f t="shared" si="69"/>
        <v/>
      </c>
      <c r="C416" s="136" t="str">
        <f t="shared" si="70"/>
        <v/>
      </c>
      <c r="D416" s="137" t="str">
        <f t="shared" si="71"/>
        <v/>
      </c>
      <c r="E416" s="137" t="str">
        <f t="shared" si="72"/>
        <v/>
      </c>
      <c r="F416" s="137" t="str">
        <f t="shared" si="66"/>
        <v/>
      </c>
      <c r="G416" s="136" t="str">
        <f t="shared" si="67"/>
        <v/>
      </c>
    </row>
    <row r="417" spans="1:7" x14ac:dyDescent="0.25">
      <c r="A417" s="134" t="str">
        <f t="shared" si="68"/>
        <v/>
      </c>
      <c r="B417" s="135" t="str">
        <f t="shared" si="69"/>
        <v/>
      </c>
      <c r="C417" s="136" t="str">
        <f t="shared" si="70"/>
        <v/>
      </c>
      <c r="D417" s="137" t="str">
        <f t="shared" si="71"/>
        <v/>
      </c>
      <c r="E417" s="137" t="str">
        <f t="shared" si="72"/>
        <v/>
      </c>
      <c r="F417" s="137" t="str">
        <f t="shared" si="66"/>
        <v/>
      </c>
      <c r="G417" s="136" t="str">
        <f t="shared" si="67"/>
        <v/>
      </c>
    </row>
    <row r="418" spans="1:7" x14ac:dyDescent="0.25">
      <c r="A418" s="134" t="str">
        <f t="shared" si="68"/>
        <v/>
      </c>
      <c r="B418" s="135" t="str">
        <f t="shared" si="69"/>
        <v/>
      </c>
      <c r="C418" s="136" t="str">
        <f t="shared" si="70"/>
        <v/>
      </c>
      <c r="D418" s="137" t="str">
        <f t="shared" si="71"/>
        <v/>
      </c>
      <c r="E418" s="137" t="str">
        <f t="shared" si="72"/>
        <v/>
      </c>
      <c r="F418" s="137" t="str">
        <f t="shared" si="66"/>
        <v/>
      </c>
      <c r="G418" s="136" t="str">
        <f t="shared" si="67"/>
        <v/>
      </c>
    </row>
    <row r="419" spans="1:7" x14ac:dyDescent="0.25">
      <c r="A419" s="134" t="str">
        <f t="shared" si="68"/>
        <v/>
      </c>
      <c r="B419" s="135" t="str">
        <f t="shared" si="69"/>
        <v/>
      </c>
      <c r="C419" s="136" t="str">
        <f t="shared" si="70"/>
        <v/>
      </c>
      <c r="D419" s="137" t="str">
        <f t="shared" si="71"/>
        <v/>
      </c>
      <c r="E419" s="137" t="str">
        <f t="shared" si="72"/>
        <v/>
      </c>
      <c r="F419" s="137" t="str">
        <f t="shared" si="66"/>
        <v/>
      </c>
      <c r="G419" s="136" t="str">
        <f t="shared" si="67"/>
        <v/>
      </c>
    </row>
    <row r="420" spans="1:7" x14ac:dyDescent="0.25">
      <c r="A420" s="134" t="str">
        <f t="shared" si="68"/>
        <v/>
      </c>
      <c r="B420" s="135" t="str">
        <f t="shared" si="69"/>
        <v/>
      </c>
      <c r="C420" s="136" t="str">
        <f t="shared" si="70"/>
        <v/>
      </c>
      <c r="D420" s="137" t="str">
        <f t="shared" si="71"/>
        <v/>
      </c>
      <c r="E420" s="137" t="str">
        <f t="shared" si="72"/>
        <v/>
      </c>
      <c r="F420" s="137" t="str">
        <f t="shared" si="66"/>
        <v/>
      </c>
      <c r="G420" s="136" t="str">
        <f t="shared" si="67"/>
        <v/>
      </c>
    </row>
    <row r="421" spans="1:7" x14ac:dyDescent="0.25">
      <c r="A421" s="134" t="str">
        <f t="shared" si="68"/>
        <v/>
      </c>
      <c r="B421" s="135" t="str">
        <f t="shared" si="69"/>
        <v/>
      </c>
      <c r="C421" s="136" t="str">
        <f t="shared" si="70"/>
        <v/>
      </c>
      <c r="D421" s="137" t="str">
        <f t="shared" si="71"/>
        <v/>
      </c>
      <c r="E421" s="137" t="str">
        <f t="shared" si="72"/>
        <v/>
      </c>
      <c r="F421" s="137" t="str">
        <f t="shared" si="66"/>
        <v/>
      </c>
      <c r="G421" s="136" t="str">
        <f t="shared" si="67"/>
        <v/>
      </c>
    </row>
    <row r="422" spans="1:7" x14ac:dyDescent="0.25">
      <c r="A422" s="134" t="str">
        <f t="shared" si="68"/>
        <v/>
      </c>
      <c r="B422" s="135" t="str">
        <f t="shared" si="69"/>
        <v/>
      </c>
      <c r="C422" s="136" t="str">
        <f t="shared" si="70"/>
        <v/>
      </c>
      <c r="D422" s="137" t="str">
        <f t="shared" si="71"/>
        <v/>
      </c>
      <c r="E422" s="137" t="str">
        <f t="shared" si="72"/>
        <v/>
      </c>
      <c r="F422" s="137" t="str">
        <f t="shared" si="66"/>
        <v/>
      </c>
      <c r="G422" s="136" t="str">
        <f t="shared" si="67"/>
        <v/>
      </c>
    </row>
    <row r="423" spans="1:7" x14ac:dyDescent="0.25">
      <c r="A423" s="134" t="str">
        <f t="shared" si="68"/>
        <v/>
      </c>
      <c r="B423" s="135" t="str">
        <f t="shared" si="69"/>
        <v/>
      </c>
      <c r="C423" s="136" t="str">
        <f t="shared" si="70"/>
        <v/>
      </c>
      <c r="D423" s="137" t="str">
        <f t="shared" si="71"/>
        <v/>
      </c>
      <c r="E423" s="137" t="str">
        <f t="shared" si="72"/>
        <v/>
      </c>
      <c r="F423" s="137" t="str">
        <f t="shared" si="66"/>
        <v/>
      </c>
      <c r="G423" s="136" t="str">
        <f t="shared" si="67"/>
        <v/>
      </c>
    </row>
    <row r="424" spans="1:7" x14ac:dyDescent="0.25">
      <c r="A424" s="134" t="str">
        <f t="shared" si="68"/>
        <v/>
      </c>
      <c r="B424" s="135" t="str">
        <f t="shared" si="69"/>
        <v/>
      </c>
      <c r="C424" s="136" t="str">
        <f t="shared" si="70"/>
        <v/>
      </c>
      <c r="D424" s="137" t="str">
        <f t="shared" si="71"/>
        <v/>
      </c>
      <c r="E424" s="137" t="str">
        <f t="shared" si="72"/>
        <v/>
      </c>
      <c r="F424" s="137" t="str">
        <f t="shared" si="66"/>
        <v/>
      </c>
      <c r="G424" s="136" t="str">
        <f t="shared" si="67"/>
        <v/>
      </c>
    </row>
    <row r="425" spans="1:7" x14ac:dyDescent="0.25">
      <c r="A425" s="134" t="str">
        <f t="shared" si="68"/>
        <v/>
      </c>
      <c r="B425" s="135" t="str">
        <f t="shared" si="69"/>
        <v/>
      </c>
      <c r="C425" s="136" t="str">
        <f t="shared" si="70"/>
        <v/>
      </c>
      <c r="D425" s="137" t="str">
        <f t="shared" si="71"/>
        <v/>
      </c>
      <c r="E425" s="137" t="str">
        <f t="shared" si="72"/>
        <v/>
      </c>
      <c r="F425" s="137" t="str">
        <f t="shared" si="66"/>
        <v/>
      </c>
      <c r="G425" s="136" t="str">
        <f t="shared" si="67"/>
        <v/>
      </c>
    </row>
    <row r="426" spans="1:7" x14ac:dyDescent="0.25">
      <c r="A426" s="134" t="str">
        <f t="shared" si="68"/>
        <v/>
      </c>
      <c r="B426" s="135" t="str">
        <f t="shared" si="69"/>
        <v/>
      </c>
      <c r="C426" s="136" t="str">
        <f t="shared" si="70"/>
        <v/>
      </c>
      <c r="D426" s="137" t="str">
        <f t="shared" si="71"/>
        <v/>
      </c>
      <c r="E426" s="137" t="str">
        <f t="shared" si="72"/>
        <v/>
      </c>
      <c r="F426" s="137" t="str">
        <f t="shared" si="66"/>
        <v/>
      </c>
      <c r="G426" s="136" t="str">
        <f t="shared" si="67"/>
        <v/>
      </c>
    </row>
    <row r="427" spans="1:7" x14ac:dyDescent="0.25">
      <c r="A427" s="134" t="str">
        <f t="shared" si="68"/>
        <v/>
      </c>
      <c r="B427" s="135" t="str">
        <f t="shared" si="69"/>
        <v/>
      </c>
      <c r="C427" s="136" t="str">
        <f t="shared" si="70"/>
        <v/>
      </c>
      <c r="D427" s="137" t="str">
        <f t="shared" si="71"/>
        <v/>
      </c>
      <c r="E427" s="137" t="str">
        <f t="shared" si="72"/>
        <v/>
      </c>
      <c r="F427" s="137" t="str">
        <f t="shared" si="66"/>
        <v/>
      </c>
      <c r="G427" s="136" t="str">
        <f t="shared" si="67"/>
        <v/>
      </c>
    </row>
    <row r="428" spans="1:7" x14ac:dyDescent="0.25">
      <c r="A428" s="134" t="str">
        <f t="shared" si="68"/>
        <v/>
      </c>
      <c r="B428" s="135" t="str">
        <f t="shared" si="69"/>
        <v/>
      </c>
      <c r="C428" s="136" t="str">
        <f t="shared" si="70"/>
        <v/>
      </c>
      <c r="D428" s="137" t="str">
        <f t="shared" si="71"/>
        <v/>
      </c>
      <c r="E428" s="137" t="str">
        <f t="shared" si="72"/>
        <v/>
      </c>
      <c r="F428" s="137" t="str">
        <f t="shared" si="66"/>
        <v/>
      </c>
      <c r="G428" s="136" t="str">
        <f t="shared" si="67"/>
        <v/>
      </c>
    </row>
    <row r="429" spans="1:7" x14ac:dyDescent="0.25">
      <c r="A429" s="134" t="str">
        <f t="shared" si="68"/>
        <v/>
      </c>
      <c r="B429" s="135" t="str">
        <f t="shared" si="69"/>
        <v/>
      </c>
      <c r="C429" s="136" t="str">
        <f t="shared" si="70"/>
        <v/>
      </c>
      <c r="D429" s="137" t="str">
        <f t="shared" si="71"/>
        <v/>
      </c>
      <c r="E429" s="137" t="str">
        <f t="shared" si="72"/>
        <v/>
      </c>
      <c r="F429" s="137" t="str">
        <f t="shared" si="66"/>
        <v/>
      </c>
      <c r="G429" s="136" t="str">
        <f t="shared" si="67"/>
        <v/>
      </c>
    </row>
    <row r="430" spans="1:7" x14ac:dyDescent="0.25">
      <c r="A430" s="134" t="str">
        <f t="shared" si="68"/>
        <v/>
      </c>
      <c r="B430" s="135" t="str">
        <f t="shared" si="69"/>
        <v/>
      </c>
      <c r="C430" s="136" t="str">
        <f t="shared" si="70"/>
        <v/>
      </c>
      <c r="D430" s="137" t="str">
        <f t="shared" si="71"/>
        <v/>
      </c>
      <c r="E430" s="137" t="str">
        <f t="shared" si="72"/>
        <v/>
      </c>
      <c r="F430" s="137" t="str">
        <f t="shared" si="66"/>
        <v/>
      </c>
      <c r="G430" s="136" t="str">
        <f t="shared" si="67"/>
        <v/>
      </c>
    </row>
    <row r="431" spans="1:7" x14ac:dyDescent="0.25">
      <c r="A431" s="134" t="str">
        <f t="shared" si="68"/>
        <v/>
      </c>
      <c r="B431" s="135" t="str">
        <f t="shared" si="69"/>
        <v/>
      </c>
      <c r="C431" s="136" t="str">
        <f t="shared" si="70"/>
        <v/>
      </c>
      <c r="D431" s="137" t="str">
        <f t="shared" si="71"/>
        <v/>
      </c>
      <c r="E431" s="137" t="str">
        <f t="shared" si="72"/>
        <v/>
      </c>
      <c r="F431" s="137" t="str">
        <f t="shared" si="66"/>
        <v/>
      </c>
      <c r="G431" s="136" t="str">
        <f t="shared" si="67"/>
        <v/>
      </c>
    </row>
    <row r="432" spans="1:7" x14ac:dyDescent="0.25">
      <c r="A432" s="134" t="str">
        <f t="shared" si="68"/>
        <v/>
      </c>
      <c r="B432" s="135" t="str">
        <f t="shared" si="69"/>
        <v/>
      </c>
      <c r="C432" s="136" t="str">
        <f t="shared" si="70"/>
        <v/>
      </c>
      <c r="D432" s="137" t="str">
        <f t="shared" si="71"/>
        <v/>
      </c>
      <c r="E432" s="137" t="str">
        <f t="shared" si="72"/>
        <v/>
      </c>
      <c r="F432" s="137" t="str">
        <f t="shared" si="66"/>
        <v/>
      </c>
      <c r="G432" s="136" t="str">
        <f t="shared" si="67"/>
        <v/>
      </c>
    </row>
    <row r="433" spans="1:7" x14ac:dyDescent="0.25">
      <c r="A433" s="134" t="str">
        <f t="shared" si="68"/>
        <v/>
      </c>
      <c r="B433" s="135" t="str">
        <f t="shared" si="69"/>
        <v/>
      </c>
      <c r="C433" s="136" t="str">
        <f t="shared" si="70"/>
        <v/>
      </c>
      <c r="D433" s="137" t="str">
        <f t="shared" si="71"/>
        <v/>
      </c>
      <c r="E433" s="137" t="str">
        <f t="shared" si="72"/>
        <v/>
      </c>
      <c r="F433" s="137" t="str">
        <f t="shared" si="66"/>
        <v/>
      </c>
      <c r="G433" s="136" t="str">
        <f t="shared" si="67"/>
        <v/>
      </c>
    </row>
    <row r="434" spans="1:7" x14ac:dyDescent="0.25">
      <c r="A434" s="134" t="str">
        <f t="shared" si="68"/>
        <v/>
      </c>
      <c r="B434" s="135" t="str">
        <f t="shared" si="69"/>
        <v/>
      </c>
      <c r="C434" s="136" t="str">
        <f t="shared" si="70"/>
        <v/>
      </c>
      <c r="D434" s="137" t="str">
        <f t="shared" si="71"/>
        <v/>
      </c>
      <c r="E434" s="137" t="str">
        <f t="shared" si="72"/>
        <v/>
      </c>
      <c r="F434" s="137" t="str">
        <f t="shared" si="66"/>
        <v/>
      </c>
      <c r="G434" s="136" t="str">
        <f t="shared" si="67"/>
        <v/>
      </c>
    </row>
    <row r="435" spans="1:7" x14ac:dyDescent="0.25">
      <c r="A435" s="134" t="str">
        <f t="shared" si="68"/>
        <v/>
      </c>
      <c r="B435" s="135" t="str">
        <f t="shared" si="69"/>
        <v/>
      </c>
      <c r="C435" s="136" t="str">
        <f t="shared" si="70"/>
        <v/>
      </c>
      <c r="D435" s="137" t="str">
        <f t="shared" si="71"/>
        <v/>
      </c>
      <c r="E435" s="137" t="str">
        <f t="shared" si="72"/>
        <v/>
      </c>
      <c r="F435" s="137" t="str">
        <f t="shared" si="66"/>
        <v/>
      </c>
      <c r="G435" s="136" t="str">
        <f t="shared" si="67"/>
        <v/>
      </c>
    </row>
    <row r="436" spans="1:7" x14ac:dyDescent="0.25">
      <c r="A436" s="134" t="str">
        <f t="shared" si="68"/>
        <v/>
      </c>
      <c r="B436" s="135" t="str">
        <f t="shared" si="69"/>
        <v/>
      </c>
      <c r="C436" s="136" t="str">
        <f t="shared" si="70"/>
        <v/>
      </c>
      <c r="D436" s="137" t="str">
        <f t="shared" si="71"/>
        <v/>
      </c>
      <c r="E436" s="137" t="str">
        <f t="shared" si="72"/>
        <v/>
      </c>
      <c r="F436" s="137" t="str">
        <f t="shared" si="66"/>
        <v/>
      </c>
      <c r="G436" s="136" t="str">
        <f t="shared" si="67"/>
        <v/>
      </c>
    </row>
    <row r="437" spans="1:7" x14ac:dyDescent="0.25">
      <c r="A437" s="134" t="str">
        <f t="shared" si="68"/>
        <v/>
      </c>
      <c r="B437" s="135" t="str">
        <f t="shared" si="69"/>
        <v/>
      </c>
      <c r="C437" s="136" t="str">
        <f t="shared" si="70"/>
        <v/>
      </c>
      <c r="D437" s="137" t="str">
        <f t="shared" si="71"/>
        <v/>
      </c>
      <c r="E437" s="137" t="str">
        <f t="shared" si="72"/>
        <v/>
      </c>
      <c r="F437" s="137" t="str">
        <f t="shared" si="66"/>
        <v/>
      </c>
      <c r="G437" s="136" t="str">
        <f t="shared" si="67"/>
        <v/>
      </c>
    </row>
    <row r="438" spans="1:7" x14ac:dyDescent="0.25">
      <c r="A438" s="134" t="str">
        <f t="shared" si="68"/>
        <v/>
      </c>
      <c r="B438" s="135" t="str">
        <f t="shared" si="69"/>
        <v/>
      </c>
      <c r="C438" s="136" t="str">
        <f t="shared" si="70"/>
        <v/>
      </c>
      <c r="D438" s="137" t="str">
        <f t="shared" si="71"/>
        <v/>
      </c>
      <c r="E438" s="137" t="str">
        <f t="shared" si="72"/>
        <v/>
      </c>
      <c r="F438" s="137" t="str">
        <f t="shared" si="66"/>
        <v/>
      </c>
      <c r="G438" s="136" t="str">
        <f t="shared" si="67"/>
        <v/>
      </c>
    </row>
    <row r="439" spans="1:7" x14ac:dyDescent="0.25">
      <c r="A439" s="134" t="str">
        <f t="shared" si="68"/>
        <v/>
      </c>
      <c r="B439" s="135" t="str">
        <f t="shared" si="69"/>
        <v/>
      </c>
      <c r="C439" s="136" t="str">
        <f t="shared" si="70"/>
        <v/>
      </c>
      <c r="D439" s="137" t="str">
        <f t="shared" si="71"/>
        <v/>
      </c>
      <c r="E439" s="137" t="str">
        <f t="shared" si="72"/>
        <v/>
      </c>
      <c r="F439" s="137" t="str">
        <f t="shared" si="66"/>
        <v/>
      </c>
      <c r="G439" s="136" t="str">
        <f t="shared" si="67"/>
        <v/>
      </c>
    </row>
    <row r="440" spans="1:7" x14ac:dyDescent="0.25">
      <c r="A440" s="134" t="str">
        <f t="shared" si="68"/>
        <v/>
      </c>
      <c r="B440" s="135" t="str">
        <f t="shared" si="69"/>
        <v/>
      </c>
      <c r="C440" s="136" t="str">
        <f t="shared" si="70"/>
        <v/>
      </c>
      <c r="D440" s="137" t="str">
        <f t="shared" si="71"/>
        <v/>
      </c>
      <c r="E440" s="137" t="str">
        <f t="shared" si="72"/>
        <v/>
      </c>
      <c r="F440" s="137" t="str">
        <f t="shared" si="66"/>
        <v/>
      </c>
      <c r="G440" s="136" t="str">
        <f t="shared" si="67"/>
        <v/>
      </c>
    </row>
    <row r="441" spans="1:7" x14ac:dyDescent="0.25">
      <c r="A441" s="134" t="str">
        <f t="shared" si="68"/>
        <v/>
      </c>
      <c r="B441" s="135" t="str">
        <f t="shared" si="69"/>
        <v/>
      </c>
      <c r="C441" s="136" t="str">
        <f t="shared" si="70"/>
        <v/>
      </c>
      <c r="D441" s="137" t="str">
        <f t="shared" si="71"/>
        <v/>
      </c>
      <c r="E441" s="137" t="str">
        <f t="shared" si="72"/>
        <v/>
      </c>
      <c r="F441" s="137" t="str">
        <f t="shared" si="66"/>
        <v/>
      </c>
      <c r="G441" s="136" t="str">
        <f t="shared" si="67"/>
        <v/>
      </c>
    </row>
    <row r="442" spans="1:7" x14ac:dyDescent="0.25">
      <c r="A442" s="134" t="str">
        <f t="shared" si="68"/>
        <v/>
      </c>
      <c r="B442" s="135" t="str">
        <f t="shared" si="69"/>
        <v/>
      </c>
      <c r="C442" s="136" t="str">
        <f t="shared" si="70"/>
        <v/>
      </c>
      <c r="D442" s="137" t="str">
        <f t="shared" si="71"/>
        <v/>
      </c>
      <c r="E442" s="137" t="str">
        <f t="shared" si="72"/>
        <v/>
      </c>
      <c r="F442" s="137" t="str">
        <f t="shared" si="66"/>
        <v/>
      </c>
      <c r="G442" s="136" t="str">
        <f t="shared" si="67"/>
        <v/>
      </c>
    </row>
    <row r="443" spans="1:7" x14ac:dyDescent="0.25">
      <c r="A443" s="134" t="str">
        <f t="shared" si="68"/>
        <v/>
      </c>
      <c r="B443" s="135" t="str">
        <f t="shared" si="69"/>
        <v/>
      </c>
      <c r="C443" s="136" t="str">
        <f t="shared" si="70"/>
        <v/>
      </c>
      <c r="D443" s="137" t="str">
        <f t="shared" si="71"/>
        <v/>
      </c>
      <c r="E443" s="137" t="str">
        <f t="shared" si="72"/>
        <v/>
      </c>
      <c r="F443" s="137" t="str">
        <f t="shared" si="66"/>
        <v/>
      </c>
      <c r="G443" s="136" t="str">
        <f t="shared" si="67"/>
        <v/>
      </c>
    </row>
    <row r="444" spans="1:7" x14ac:dyDescent="0.25">
      <c r="A444" s="134" t="str">
        <f t="shared" si="68"/>
        <v/>
      </c>
      <c r="B444" s="135" t="str">
        <f t="shared" si="69"/>
        <v/>
      </c>
      <c r="C444" s="136" t="str">
        <f t="shared" si="70"/>
        <v/>
      </c>
      <c r="D444" s="137" t="str">
        <f t="shared" si="71"/>
        <v/>
      </c>
      <c r="E444" s="137" t="str">
        <f t="shared" si="72"/>
        <v/>
      </c>
      <c r="F444" s="137" t="str">
        <f t="shared" si="66"/>
        <v/>
      </c>
      <c r="G444" s="136" t="str">
        <f t="shared" si="67"/>
        <v/>
      </c>
    </row>
    <row r="445" spans="1:7" x14ac:dyDescent="0.25">
      <c r="A445" s="134" t="str">
        <f t="shared" si="68"/>
        <v/>
      </c>
      <c r="B445" s="135" t="str">
        <f t="shared" si="69"/>
        <v/>
      </c>
      <c r="C445" s="136" t="str">
        <f t="shared" si="70"/>
        <v/>
      </c>
      <c r="D445" s="137" t="str">
        <f t="shared" si="71"/>
        <v/>
      </c>
      <c r="E445" s="137" t="str">
        <f t="shared" si="72"/>
        <v/>
      </c>
      <c r="F445" s="137" t="str">
        <f t="shared" si="66"/>
        <v/>
      </c>
      <c r="G445" s="136" t="str">
        <f t="shared" si="67"/>
        <v/>
      </c>
    </row>
    <row r="446" spans="1:7" x14ac:dyDescent="0.25">
      <c r="A446" s="134" t="str">
        <f t="shared" si="68"/>
        <v/>
      </c>
      <c r="B446" s="135" t="str">
        <f t="shared" si="69"/>
        <v/>
      </c>
      <c r="C446" s="136" t="str">
        <f t="shared" si="70"/>
        <v/>
      </c>
      <c r="D446" s="137" t="str">
        <f t="shared" si="71"/>
        <v/>
      </c>
      <c r="E446" s="137" t="str">
        <f t="shared" si="72"/>
        <v/>
      </c>
      <c r="F446" s="137" t="str">
        <f t="shared" si="66"/>
        <v/>
      </c>
      <c r="G446" s="136" t="str">
        <f t="shared" si="67"/>
        <v/>
      </c>
    </row>
    <row r="447" spans="1:7" x14ac:dyDescent="0.25">
      <c r="A447" s="134" t="str">
        <f t="shared" si="68"/>
        <v/>
      </c>
      <c r="B447" s="135" t="str">
        <f t="shared" si="69"/>
        <v/>
      </c>
      <c r="C447" s="136" t="str">
        <f t="shared" si="70"/>
        <v/>
      </c>
      <c r="D447" s="137" t="str">
        <f t="shared" si="71"/>
        <v/>
      </c>
      <c r="E447" s="137" t="str">
        <f t="shared" si="72"/>
        <v/>
      </c>
      <c r="F447" s="137" t="str">
        <f t="shared" si="66"/>
        <v/>
      </c>
      <c r="G447" s="136" t="str">
        <f t="shared" si="67"/>
        <v/>
      </c>
    </row>
    <row r="448" spans="1:7" x14ac:dyDescent="0.25">
      <c r="A448" s="134" t="str">
        <f t="shared" si="68"/>
        <v/>
      </c>
      <c r="B448" s="135" t="str">
        <f t="shared" si="69"/>
        <v/>
      </c>
      <c r="C448" s="136" t="str">
        <f t="shared" si="70"/>
        <v/>
      </c>
      <c r="D448" s="137" t="str">
        <f t="shared" si="71"/>
        <v/>
      </c>
      <c r="E448" s="137" t="str">
        <f t="shared" si="72"/>
        <v/>
      </c>
      <c r="F448" s="137" t="str">
        <f t="shared" si="66"/>
        <v/>
      </c>
      <c r="G448" s="136" t="str">
        <f t="shared" si="67"/>
        <v/>
      </c>
    </row>
    <row r="449" spans="1:7" x14ac:dyDescent="0.25">
      <c r="A449" s="134" t="str">
        <f t="shared" si="68"/>
        <v/>
      </c>
      <c r="B449" s="135" t="str">
        <f t="shared" si="69"/>
        <v/>
      </c>
      <c r="C449" s="136" t="str">
        <f t="shared" si="70"/>
        <v/>
      </c>
      <c r="D449" s="137" t="str">
        <f t="shared" si="71"/>
        <v/>
      </c>
      <c r="E449" s="137" t="str">
        <f t="shared" si="72"/>
        <v/>
      </c>
      <c r="F449" s="137" t="str">
        <f t="shared" si="66"/>
        <v/>
      </c>
      <c r="G449" s="136" t="str">
        <f t="shared" si="67"/>
        <v/>
      </c>
    </row>
    <row r="450" spans="1:7" x14ac:dyDescent="0.25">
      <c r="A450" s="134" t="str">
        <f t="shared" si="68"/>
        <v/>
      </c>
      <c r="B450" s="135" t="str">
        <f t="shared" si="69"/>
        <v/>
      </c>
      <c r="C450" s="136" t="str">
        <f t="shared" si="70"/>
        <v/>
      </c>
      <c r="D450" s="137" t="str">
        <f t="shared" si="71"/>
        <v/>
      </c>
      <c r="E450" s="137" t="str">
        <f t="shared" si="72"/>
        <v/>
      </c>
      <c r="F450" s="137" t="str">
        <f t="shared" si="66"/>
        <v/>
      </c>
      <c r="G450" s="136" t="str">
        <f t="shared" si="67"/>
        <v/>
      </c>
    </row>
    <row r="451" spans="1:7" x14ac:dyDescent="0.25">
      <c r="A451" s="134" t="str">
        <f t="shared" si="68"/>
        <v/>
      </c>
      <c r="B451" s="135" t="str">
        <f t="shared" si="69"/>
        <v/>
      </c>
      <c r="C451" s="136" t="str">
        <f t="shared" si="70"/>
        <v/>
      </c>
      <c r="D451" s="137" t="str">
        <f t="shared" si="71"/>
        <v/>
      </c>
      <c r="E451" s="137" t="str">
        <f t="shared" si="72"/>
        <v/>
      </c>
      <c r="F451" s="137" t="str">
        <f t="shared" si="66"/>
        <v/>
      </c>
      <c r="G451" s="136" t="str">
        <f t="shared" si="67"/>
        <v/>
      </c>
    </row>
    <row r="452" spans="1:7" x14ac:dyDescent="0.25">
      <c r="A452" s="134" t="str">
        <f t="shared" si="68"/>
        <v/>
      </c>
      <c r="B452" s="135" t="str">
        <f t="shared" si="69"/>
        <v/>
      </c>
      <c r="C452" s="136" t="str">
        <f t="shared" si="70"/>
        <v/>
      </c>
      <c r="D452" s="137" t="str">
        <f t="shared" si="71"/>
        <v/>
      </c>
      <c r="E452" s="137" t="str">
        <f t="shared" si="72"/>
        <v/>
      </c>
      <c r="F452" s="137" t="str">
        <f t="shared" si="66"/>
        <v/>
      </c>
      <c r="G452" s="136" t="str">
        <f t="shared" si="67"/>
        <v/>
      </c>
    </row>
    <row r="453" spans="1:7" x14ac:dyDescent="0.25">
      <c r="A453" s="134" t="str">
        <f t="shared" si="68"/>
        <v/>
      </c>
      <c r="B453" s="135" t="str">
        <f t="shared" si="69"/>
        <v/>
      </c>
      <c r="C453" s="136" t="str">
        <f t="shared" si="70"/>
        <v/>
      </c>
      <c r="D453" s="137" t="str">
        <f t="shared" si="71"/>
        <v/>
      </c>
      <c r="E453" s="137" t="str">
        <f t="shared" si="72"/>
        <v/>
      </c>
      <c r="F453" s="137" t="str">
        <f t="shared" si="66"/>
        <v/>
      </c>
      <c r="G453" s="136" t="str">
        <f t="shared" si="67"/>
        <v/>
      </c>
    </row>
    <row r="454" spans="1:7" x14ac:dyDescent="0.25">
      <c r="A454" s="134" t="str">
        <f t="shared" si="68"/>
        <v/>
      </c>
      <c r="B454" s="135" t="str">
        <f t="shared" si="69"/>
        <v/>
      </c>
      <c r="C454" s="136" t="str">
        <f t="shared" si="70"/>
        <v/>
      </c>
      <c r="D454" s="137" t="str">
        <f t="shared" si="71"/>
        <v/>
      </c>
      <c r="E454" s="137" t="str">
        <f t="shared" si="72"/>
        <v/>
      </c>
      <c r="F454" s="137" t="str">
        <f t="shared" si="66"/>
        <v/>
      </c>
      <c r="G454" s="136" t="str">
        <f t="shared" si="67"/>
        <v/>
      </c>
    </row>
    <row r="455" spans="1:7" x14ac:dyDescent="0.25">
      <c r="A455" s="134" t="str">
        <f t="shared" si="68"/>
        <v/>
      </c>
      <c r="B455" s="135" t="str">
        <f t="shared" si="69"/>
        <v/>
      </c>
      <c r="C455" s="136" t="str">
        <f t="shared" si="70"/>
        <v/>
      </c>
      <c r="D455" s="137" t="str">
        <f t="shared" si="71"/>
        <v/>
      </c>
      <c r="E455" s="137" t="str">
        <f t="shared" si="72"/>
        <v/>
      </c>
      <c r="F455" s="137" t="str">
        <f t="shared" si="66"/>
        <v/>
      </c>
      <c r="G455" s="136" t="str">
        <f t="shared" si="67"/>
        <v/>
      </c>
    </row>
    <row r="456" spans="1:7" x14ac:dyDescent="0.25">
      <c r="A456" s="134" t="str">
        <f t="shared" si="68"/>
        <v/>
      </c>
      <c r="B456" s="135" t="str">
        <f t="shared" si="69"/>
        <v/>
      </c>
      <c r="C456" s="136" t="str">
        <f t="shared" si="70"/>
        <v/>
      </c>
      <c r="D456" s="137" t="str">
        <f t="shared" si="71"/>
        <v/>
      </c>
      <c r="E456" s="137" t="str">
        <f t="shared" si="72"/>
        <v/>
      </c>
      <c r="F456" s="137" t="str">
        <f t="shared" si="66"/>
        <v/>
      </c>
      <c r="G456" s="136" t="str">
        <f t="shared" si="67"/>
        <v/>
      </c>
    </row>
    <row r="457" spans="1:7" x14ac:dyDescent="0.25">
      <c r="A457" s="134" t="str">
        <f t="shared" si="68"/>
        <v/>
      </c>
      <c r="B457" s="135" t="str">
        <f t="shared" si="69"/>
        <v/>
      </c>
      <c r="C457" s="136" t="str">
        <f t="shared" si="70"/>
        <v/>
      </c>
      <c r="D457" s="137" t="str">
        <f t="shared" si="71"/>
        <v/>
      </c>
      <c r="E457" s="137" t="str">
        <f t="shared" si="72"/>
        <v/>
      </c>
      <c r="F457" s="137" t="str">
        <f t="shared" si="66"/>
        <v/>
      </c>
      <c r="G457" s="136" t="str">
        <f t="shared" si="67"/>
        <v/>
      </c>
    </row>
    <row r="458" spans="1:7" x14ac:dyDescent="0.25">
      <c r="A458" s="134" t="str">
        <f t="shared" si="68"/>
        <v/>
      </c>
      <c r="B458" s="135" t="str">
        <f t="shared" si="69"/>
        <v/>
      </c>
      <c r="C458" s="136" t="str">
        <f t="shared" si="70"/>
        <v/>
      </c>
      <c r="D458" s="137" t="str">
        <f t="shared" si="71"/>
        <v/>
      </c>
      <c r="E458" s="137" t="str">
        <f t="shared" si="72"/>
        <v/>
      </c>
      <c r="F458" s="137" t="str">
        <f t="shared" si="66"/>
        <v/>
      </c>
      <c r="G458" s="136" t="str">
        <f t="shared" si="67"/>
        <v/>
      </c>
    </row>
    <row r="459" spans="1:7" x14ac:dyDescent="0.25">
      <c r="A459" s="134" t="str">
        <f t="shared" si="68"/>
        <v/>
      </c>
      <c r="B459" s="135" t="str">
        <f t="shared" si="69"/>
        <v/>
      </c>
      <c r="C459" s="136" t="str">
        <f t="shared" si="70"/>
        <v/>
      </c>
      <c r="D459" s="137" t="str">
        <f t="shared" si="71"/>
        <v/>
      </c>
      <c r="E459" s="137" t="str">
        <f t="shared" si="72"/>
        <v/>
      </c>
      <c r="F459" s="137" t="str">
        <f t="shared" si="66"/>
        <v/>
      </c>
      <c r="G459" s="136" t="str">
        <f t="shared" si="67"/>
        <v/>
      </c>
    </row>
    <row r="460" spans="1:7" x14ac:dyDescent="0.25">
      <c r="A460" s="134" t="str">
        <f t="shared" si="68"/>
        <v/>
      </c>
      <c r="B460" s="135" t="str">
        <f t="shared" si="69"/>
        <v/>
      </c>
      <c r="C460" s="136" t="str">
        <f t="shared" si="70"/>
        <v/>
      </c>
      <c r="D460" s="137" t="str">
        <f t="shared" si="71"/>
        <v/>
      </c>
      <c r="E460" s="137" t="str">
        <f t="shared" si="72"/>
        <v/>
      </c>
      <c r="F460" s="137" t="str">
        <f t="shared" si="66"/>
        <v/>
      </c>
      <c r="G460" s="136" t="str">
        <f t="shared" si="67"/>
        <v/>
      </c>
    </row>
    <row r="461" spans="1:7" x14ac:dyDescent="0.25">
      <c r="A461" s="134" t="str">
        <f t="shared" si="68"/>
        <v/>
      </c>
      <c r="B461" s="135" t="str">
        <f t="shared" si="69"/>
        <v/>
      </c>
      <c r="C461" s="136" t="str">
        <f t="shared" si="70"/>
        <v/>
      </c>
      <c r="D461" s="137" t="str">
        <f t="shared" si="71"/>
        <v/>
      </c>
      <c r="E461" s="137" t="str">
        <f t="shared" si="72"/>
        <v/>
      </c>
      <c r="F461" s="137" t="str">
        <f t="shared" si="66"/>
        <v/>
      </c>
      <c r="G461" s="136" t="str">
        <f t="shared" si="67"/>
        <v/>
      </c>
    </row>
    <row r="462" spans="1:7" x14ac:dyDescent="0.25">
      <c r="A462" s="134" t="str">
        <f t="shared" si="68"/>
        <v/>
      </c>
      <c r="B462" s="135" t="str">
        <f t="shared" si="69"/>
        <v/>
      </c>
      <c r="C462" s="136" t="str">
        <f t="shared" si="70"/>
        <v/>
      </c>
      <c r="D462" s="137" t="str">
        <f t="shared" si="71"/>
        <v/>
      </c>
      <c r="E462" s="137" t="str">
        <f t="shared" si="72"/>
        <v/>
      </c>
      <c r="F462" s="137" t="str">
        <f t="shared" si="66"/>
        <v/>
      </c>
      <c r="G462" s="136" t="str">
        <f t="shared" si="67"/>
        <v/>
      </c>
    </row>
    <row r="463" spans="1:7" x14ac:dyDescent="0.25">
      <c r="A463" s="134" t="str">
        <f t="shared" si="68"/>
        <v/>
      </c>
      <c r="B463" s="135" t="str">
        <f t="shared" si="69"/>
        <v/>
      </c>
      <c r="C463" s="136" t="str">
        <f t="shared" si="70"/>
        <v/>
      </c>
      <c r="D463" s="137" t="str">
        <f t="shared" si="71"/>
        <v/>
      </c>
      <c r="E463" s="137" t="str">
        <f t="shared" si="72"/>
        <v/>
      </c>
      <c r="F463" s="137" t="str">
        <f t="shared" ref="F463:F500" si="73">IF(B463="","",SUM(D463:E463))</f>
        <v/>
      </c>
      <c r="G463" s="136" t="str">
        <f t="shared" ref="G463:G500" si="74">IF(B463="","",SUM(C463)-SUM(E463))</f>
        <v/>
      </c>
    </row>
    <row r="464" spans="1:7" x14ac:dyDescent="0.25">
      <c r="A464" s="134" t="str">
        <f t="shared" ref="A464:A500" si="75">IF(B464="","",EDATE(A463,1))</f>
        <v/>
      </c>
      <c r="B464" s="135" t="str">
        <f t="shared" ref="B464:B500" si="76">IF(B463="","",IF(SUM(B463)+1&lt;=$E$7,SUM(B463)+1,""))</f>
        <v/>
      </c>
      <c r="C464" s="136" t="str">
        <f t="shared" ref="C464:C500" si="77">IF(B464="","",G463)</f>
        <v/>
      </c>
      <c r="D464" s="137" t="str">
        <f t="shared" ref="D464:D500" si="78">IF(B464="","",IPMT($E$10/12,B464,$E$7,-$E$8,$E$9,0))</f>
        <v/>
      </c>
      <c r="E464" s="137" t="str">
        <f t="shared" ref="E464:E500" si="79">IF(B464="","",PPMT($E$10/12,B464,$E$7,-$E$8,$E$9,0))</f>
        <v/>
      </c>
      <c r="F464" s="137" t="str">
        <f t="shared" si="73"/>
        <v/>
      </c>
      <c r="G464" s="136" t="str">
        <f t="shared" si="74"/>
        <v/>
      </c>
    </row>
    <row r="465" spans="1:7" x14ac:dyDescent="0.25">
      <c r="A465" s="134" t="str">
        <f t="shared" si="75"/>
        <v/>
      </c>
      <c r="B465" s="135" t="str">
        <f t="shared" si="76"/>
        <v/>
      </c>
      <c r="C465" s="136" t="str">
        <f t="shared" si="77"/>
        <v/>
      </c>
      <c r="D465" s="137" t="str">
        <f t="shared" si="78"/>
        <v/>
      </c>
      <c r="E465" s="137" t="str">
        <f t="shared" si="79"/>
        <v/>
      </c>
      <c r="F465" s="137" t="str">
        <f t="shared" si="73"/>
        <v/>
      </c>
      <c r="G465" s="136" t="str">
        <f t="shared" si="74"/>
        <v/>
      </c>
    </row>
    <row r="466" spans="1:7" x14ac:dyDescent="0.25">
      <c r="A466" s="134" t="str">
        <f t="shared" si="75"/>
        <v/>
      </c>
      <c r="B466" s="135" t="str">
        <f t="shared" si="76"/>
        <v/>
      </c>
      <c r="C466" s="136" t="str">
        <f t="shared" si="77"/>
        <v/>
      </c>
      <c r="D466" s="137" t="str">
        <f t="shared" si="78"/>
        <v/>
      </c>
      <c r="E466" s="137" t="str">
        <f t="shared" si="79"/>
        <v/>
      </c>
      <c r="F466" s="137" t="str">
        <f t="shared" si="73"/>
        <v/>
      </c>
      <c r="G466" s="136" t="str">
        <f t="shared" si="74"/>
        <v/>
      </c>
    </row>
    <row r="467" spans="1:7" x14ac:dyDescent="0.25">
      <c r="A467" s="134" t="str">
        <f t="shared" si="75"/>
        <v/>
      </c>
      <c r="B467" s="135" t="str">
        <f t="shared" si="76"/>
        <v/>
      </c>
      <c r="C467" s="136" t="str">
        <f t="shared" si="77"/>
        <v/>
      </c>
      <c r="D467" s="137" t="str">
        <f t="shared" si="78"/>
        <v/>
      </c>
      <c r="E467" s="137" t="str">
        <f t="shared" si="79"/>
        <v/>
      </c>
      <c r="F467" s="137" t="str">
        <f t="shared" si="73"/>
        <v/>
      </c>
      <c r="G467" s="136" t="str">
        <f t="shared" si="74"/>
        <v/>
      </c>
    </row>
    <row r="468" spans="1:7" x14ac:dyDescent="0.25">
      <c r="A468" s="134" t="str">
        <f t="shared" si="75"/>
        <v/>
      </c>
      <c r="B468" s="135" t="str">
        <f t="shared" si="76"/>
        <v/>
      </c>
      <c r="C468" s="136" t="str">
        <f t="shared" si="77"/>
        <v/>
      </c>
      <c r="D468" s="137" t="str">
        <f t="shared" si="78"/>
        <v/>
      </c>
      <c r="E468" s="137" t="str">
        <f t="shared" si="79"/>
        <v/>
      </c>
      <c r="F468" s="137" t="str">
        <f t="shared" si="73"/>
        <v/>
      </c>
      <c r="G468" s="136" t="str">
        <f t="shared" si="74"/>
        <v/>
      </c>
    </row>
    <row r="469" spans="1:7" x14ac:dyDescent="0.25">
      <c r="A469" s="134" t="str">
        <f t="shared" si="75"/>
        <v/>
      </c>
      <c r="B469" s="135" t="str">
        <f t="shared" si="76"/>
        <v/>
      </c>
      <c r="C469" s="136" t="str">
        <f t="shared" si="77"/>
        <v/>
      </c>
      <c r="D469" s="137" t="str">
        <f t="shared" si="78"/>
        <v/>
      </c>
      <c r="E469" s="137" t="str">
        <f t="shared" si="79"/>
        <v/>
      </c>
      <c r="F469" s="137" t="str">
        <f t="shared" si="73"/>
        <v/>
      </c>
      <c r="G469" s="136" t="str">
        <f t="shared" si="74"/>
        <v/>
      </c>
    </row>
    <row r="470" spans="1:7" x14ac:dyDescent="0.25">
      <c r="A470" s="134" t="str">
        <f t="shared" si="75"/>
        <v/>
      </c>
      <c r="B470" s="135" t="str">
        <f t="shared" si="76"/>
        <v/>
      </c>
      <c r="C470" s="136" t="str">
        <f t="shared" si="77"/>
        <v/>
      </c>
      <c r="D470" s="137" t="str">
        <f t="shared" si="78"/>
        <v/>
      </c>
      <c r="E470" s="137" t="str">
        <f t="shared" si="79"/>
        <v/>
      </c>
      <c r="F470" s="137" t="str">
        <f t="shared" si="73"/>
        <v/>
      </c>
      <c r="G470" s="136" t="str">
        <f t="shared" si="74"/>
        <v/>
      </c>
    </row>
    <row r="471" spans="1:7" x14ac:dyDescent="0.25">
      <c r="A471" s="134" t="str">
        <f t="shared" si="75"/>
        <v/>
      </c>
      <c r="B471" s="135" t="str">
        <f t="shared" si="76"/>
        <v/>
      </c>
      <c r="C471" s="136" t="str">
        <f t="shared" si="77"/>
        <v/>
      </c>
      <c r="D471" s="137" t="str">
        <f t="shared" si="78"/>
        <v/>
      </c>
      <c r="E471" s="137" t="str">
        <f t="shared" si="79"/>
        <v/>
      </c>
      <c r="F471" s="137" t="str">
        <f t="shared" si="73"/>
        <v/>
      </c>
      <c r="G471" s="136" t="str">
        <f t="shared" si="74"/>
        <v/>
      </c>
    </row>
    <row r="472" spans="1:7" x14ac:dyDescent="0.25">
      <c r="A472" s="134" t="str">
        <f t="shared" si="75"/>
        <v/>
      </c>
      <c r="B472" s="135" t="str">
        <f t="shared" si="76"/>
        <v/>
      </c>
      <c r="C472" s="136" t="str">
        <f t="shared" si="77"/>
        <v/>
      </c>
      <c r="D472" s="137" t="str">
        <f t="shared" si="78"/>
        <v/>
      </c>
      <c r="E472" s="137" t="str">
        <f t="shared" si="79"/>
        <v/>
      </c>
      <c r="F472" s="137" t="str">
        <f t="shared" si="73"/>
        <v/>
      </c>
      <c r="G472" s="136" t="str">
        <f t="shared" si="74"/>
        <v/>
      </c>
    </row>
    <row r="473" spans="1:7" x14ac:dyDescent="0.25">
      <c r="A473" s="134" t="str">
        <f t="shared" si="75"/>
        <v/>
      </c>
      <c r="B473" s="135" t="str">
        <f t="shared" si="76"/>
        <v/>
      </c>
      <c r="C473" s="136" t="str">
        <f t="shared" si="77"/>
        <v/>
      </c>
      <c r="D473" s="137" t="str">
        <f t="shared" si="78"/>
        <v/>
      </c>
      <c r="E473" s="137" t="str">
        <f t="shared" si="79"/>
        <v/>
      </c>
      <c r="F473" s="137" t="str">
        <f t="shared" si="73"/>
        <v/>
      </c>
      <c r="G473" s="136" t="str">
        <f t="shared" si="74"/>
        <v/>
      </c>
    </row>
    <row r="474" spans="1:7" x14ac:dyDescent="0.25">
      <c r="A474" s="134" t="str">
        <f t="shared" si="75"/>
        <v/>
      </c>
      <c r="B474" s="135" t="str">
        <f t="shared" si="76"/>
        <v/>
      </c>
      <c r="C474" s="136" t="str">
        <f t="shared" si="77"/>
        <v/>
      </c>
      <c r="D474" s="137" t="str">
        <f t="shared" si="78"/>
        <v/>
      </c>
      <c r="E474" s="137" t="str">
        <f t="shared" si="79"/>
        <v/>
      </c>
      <c r="F474" s="137" t="str">
        <f t="shared" si="73"/>
        <v/>
      </c>
      <c r="G474" s="136" t="str">
        <f t="shared" si="74"/>
        <v/>
      </c>
    </row>
    <row r="475" spans="1:7" x14ac:dyDescent="0.25">
      <c r="A475" s="134" t="str">
        <f t="shared" si="75"/>
        <v/>
      </c>
      <c r="B475" s="135" t="str">
        <f t="shared" si="76"/>
        <v/>
      </c>
      <c r="C475" s="136" t="str">
        <f t="shared" si="77"/>
        <v/>
      </c>
      <c r="D475" s="137" t="str">
        <f t="shared" si="78"/>
        <v/>
      </c>
      <c r="E475" s="137" t="str">
        <f t="shared" si="79"/>
        <v/>
      </c>
      <c r="F475" s="137" t="str">
        <f t="shared" si="73"/>
        <v/>
      </c>
      <c r="G475" s="136" t="str">
        <f t="shared" si="74"/>
        <v/>
      </c>
    </row>
    <row r="476" spans="1:7" x14ac:dyDescent="0.25">
      <c r="A476" s="134" t="str">
        <f t="shared" si="75"/>
        <v/>
      </c>
      <c r="B476" s="135" t="str">
        <f t="shared" si="76"/>
        <v/>
      </c>
      <c r="C476" s="136" t="str">
        <f t="shared" si="77"/>
        <v/>
      </c>
      <c r="D476" s="137" t="str">
        <f t="shared" si="78"/>
        <v/>
      </c>
      <c r="E476" s="137" t="str">
        <f t="shared" si="79"/>
        <v/>
      </c>
      <c r="F476" s="137" t="str">
        <f t="shared" si="73"/>
        <v/>
      </c>
      <c r="G476" s="136" t="str">
        <f t="shared" si="74"/>
        <v/>
      </c>
    </row>
    <row r="477" spans="1:7" x14ac:dyDescent="0.25">
      <c r="A477" s="134" t="str">
        <f t="shared" si="75"/>
        <v/>
      </c>
      <c r="B477" s="135" t="str">
        <f t="shared" si="76"/>
        <v/>
      </c>
      <c r="C477" s="136" t="str">
        <f t="shared" si="77"/>
        <v/>
      </c>
      <c r="D477" s="137" t="str">
        <f t="shared" si="78"/>
        <v/>
      </c>
      <c r="E477" s="137" t="str">
        <f t="shared" si="79"/>
        <v/>
      </c>
      <c r="F477" s="137" t="str">
        <f t="shared" si="73"/>
        <v/>
      </c>
      <c r="G477" s="136" t="str">
        <f t="shared" si="74"/>
        <v/>
      </c>
    </row>
    <row r="478" spans="1:7" x14ac:dyDescent="0.25">
      <c r="A478" s="134" t="str">
        <f t="shared" si="75"/>
        <v/>
      </c>
      <c r="B478" s="135" t="str">
        <f t="shared" si="76"/>
        <v/>
      </c>
      <c r="C478" s="136" t="str">
        <f t="shared" si="77"/>
        <v/>
      </c>
      <c r="D478" s="137" t="str">
        <f t="shared" si="78"/>
        <v/>
      </c>
      <c r="E478" s="137" t="str">
        <f t="shared" si="79"/>
        <v/>
      </c>
      <c r="F478" s="137" t="str">
        <f t="shared" si="73"/>
        <v/>
      </c>
      <c r="G478" s="136" t="str">
        <f t="shared" si="74"/>
        <v/>
      </c>
    </row>
    <row r="479" spans="1:7" x14ac:dyDescent="0.25">
      <c r="A479" s="134" t="str">
        <f t="shared" si="75"/>
        <v/>
      </c>
      <c r="B479" s="135" t="str">
        <f t="shared" si="76"/>
        <v/>
      </c>
      <c r="C479" s="136" t="str">
        <f t="shared" si="77"/>
        <v/>
      </c>
      <c r="D479" s="137" t="str">
        <f t="shared" si="78"/>
        <v/>
      </c>
      <c r="E479" s="137" t="str">
        <f t="shared" si="79"/>
        <v/>
      </c>
      <c r="F479" s="137" t="str">
        <f t="shared" si="73"/>
        <v/>
      </c>
      <c r="G479" s="136" t="str">
        <f t="shared" si="74"/>
        <v/>
      </c>
    </row>
    <row r="480" spans="1:7" x14ac:dyDescent="0.25">
      <c r="A480" s="134" t="str">
        <f t="shared" si="75"/>
        <v/>
      </c>
      <c r="B480" s="135" t="str">
        <f t="shared" si="76"/>
        <v/>
      </c>
      <c r="C480" s="136" t="str">
        <f t="shared" si="77"/>
        <v/>
      </c>
      <c r="D480" s="137" t="str">
        <f t="shared" si="78"/>
        <v/>
      </c>
      <c r="E480" s="137" t="str">
        <f t="shared" si="79"/>
        <v/>
      </c>
      <c r="F480" s="137" t="str">
        <f t="shared" si="73"/>
        <v/>
      </c>
      <c r="G480" s="136" t="str">
        <f t="shared" si="74"/>
        <v/>
      </c>
    </row>
    <row r="481" spans="1:7" x14ac:dyDescent="0.25">
      <c r="A481" s="134" t="str">
        <f t="shared" si="75"/>
        <v/>
      </c>
      <c r="B481" s="135" t="str">
        <f t="shared" si="76"/>
        <v/>
      </c>
      <c r="C481" s="136" t="str">
        <f t="shared" si="77"/>
        <v/>
      </c>
      <c r="D481" s="137" t="str">
        <f t="shared" si="78"/>
        <v/>
      </c>
      <c r="E481" s="137" t="str">
        <f t="shared" si="79"/>
        <v/>
      </c>
      <c r="F481" s="137" t="str">
        <f t="shared" si="73"/>
        <v/>
      </c>
      <c r="G481" s="136" t="str">
        <f t="shared" si="74"/>
        <v/>
      </c>
    </row>
    <row r="482" spans="1:7" x14ac:dyDescent="0.25">
      <c r="A482" s="134" t="str">
        <f t="shared" si="75"/>
        <v/>
      </c>
      <c r="B482" s="135" t="str">
        <f t="shared" si="76"/>
        <v/>
      </c>
      <c r="C482" s="136" t="str">
        <f t="shared" si="77"/>
        <v/>
      </c>
      <c r="D482" s="137" t="str">
        <f t="shared" si="78"/>
        <v/>
      </c>
      <c r="E482" s="137" t="str">
        <f t="shared" si="79"/>
        <v/>
      </c>
      <c r="F482" s="137" t="str">
        <f t="shared" si="73"/>
        <v/>
      </c>
      <c r="G482" s="136" t="str">
        <f t="shared" si="74"/>
        <v/>
      </c>
    </row>
    <row r="483" spans="1:7" x14ac:dyDescent="0.25">
      <c r="A483" s="134" t="str">
        <f t="shared" si="75"/>
        <v/>
      </c>
      <c r="B483" s="135" t="str">
        <f t="shared" si="76"/>
        <v/>
      </c>
      <c r="C483" s="136" t="str">
        <f t="shared" si="77"/>
        <v/>
      </c>
      <c r="D483" s="137" t="str">
        <f t="shared" si="78"/>
        <v/>
      </c>
      <c r="E483" s="137" t="str">
        <f t="shared" si="79"/>
        <v/>
      </c>
      <c r="F483" s="137" t="str">
        <f t="shared" si="73"/>
        <v/>
      </c>
      <c r="G483" s="136" t="str">
        <f t="shared" si="74"/>
        <v/>
      </c>
    </row>
    <row r="484" spans="1:7" x14ac:dyDescent="0.25">
      <c r="A484" s="134" t="str">
        <f t="shared" si="75"/>
        <v/>
      </c>
      <c r="B484" s="135" t="str">
        <f t="shared" si="76"/>
        <v/>
      </c>
      <c r="C484" s="136" t="str">
        <f t="shared" si="77"/>
        <v/>
      </c>
      <c r="D484" s="137" t="str">
        <f t="shared" si="78"/>
        <v/>
      </c>
      <c r="E484" s="137" t="str">
        <f t="shared" si="79"/>
        <v/>
      </c>
      <c r="F484" s="137" t="str">
        <f t="shared" si="73"/>
        <v/>
      </c>
      <c r="G484" s="136" t="str">
        <f t="shared" si="74"/>
        <v/>
      </c>
    </row>
    <row r="485" spans="1:7" x14ac:dyDescent="0.25">
      <c r="A485" s="134" t="str">
        <f t="shared" si="75"/>
        <v/>
      </c>
      <c r="B485" s="135" t="str">
        <f t="shared" si="76"/>
        <v/>
      </c>
      <c r="C485" s="136" t="str">
        <f t="shared" si="77"/>
        <v/>
      </c>
      <c r="D485" s="137" t="str">
        <f t="shared" si="78"/>
        <v/>
      </c>
      <c r="E485" s="137" t="str">
        <f t="shared" si="79"/>
        <v/>
      </c>
      <c r="F485" s="137" t="str">
        <f t="shared" si="73"/>
        <v/>
      </c>
      <c r="G485" s="136" t="str">
        <f t="shared" si="74"/>
        <v/>
      </c>
    </row>
    <row r="486" spans="1:7" x14ac:dyDescent="0.25">
      <c r="A486" s="134" t="str">
        <f t="shared" si="75"/>
        <v/>
      </c>
      <c r="B486" s="135" t="str">
        <f t="shared" si="76"/>
        <v/>
      </c>
      <c r="C486" s="136" t="str">
        <f t="shared" si="77"/>
        <v/>
      </c>
      <c r="D486" s="137" t="str">
        <f t="shared" si="78"/>
        <v/>
      </c>
      <c r="E486" s="137" t="str">
        <f t="shared" si="79"/>
        <v/>
      </c>
      <c r="F486" s="137" t="str">
        <f t="shared" si="73"/>
        <v/>
      </c>
      <c r="G486" s="136" t="str">
        <f t="shared" si="74"/>
        <v/>
      </c>
    </row>
    <row r="487" spans="1:7" x14ac:dyDescent="0.25">
      <c r="A487" s="134" t="str">
        <f t="shared" si="75"/>
        <v/>
      </c>
      <c r="B487" s="135" t="str">
        <f t="shared" si="76"/>
        <v/>
      </c>
      <c r="C487" s="136" t="str">
        <f t="shared" si="77"/>
        <v/>
      </c>
      <c r="D487" s="137" t="str">
        <f t="shared" si="78"/>
        <v/>
      </c>
      <c r="E487" s="137" t="str">
        <f t="shared" si="79"/>
        <v/>
      </c>
      <c r="F487" s="137" t="str">
        <f t="shared" si="73"/>
        <v/>
      </c>
      <c r="G487" s="136" t="str">
        <f t="shared" si="74"/>
        <v/>
      </c>
    </row>
    <row r="488" spans="1:7" x14ac:dyDescent="0.25">
      <c r="A488" s="134" t="str">
        <f t="shared" si="75"/>
        <v/>
      </c>
      <c r="B488" s="135" t="str">
        <f t="shared" si="76"/>
        <v/>
      </c>
      <c r="C488" s="136" t="str">
        <f t="shared" si="77"/>
        <v/>
      </c>
      <c r="D488" s="137" t="str">
        <f t="shared" si="78"/>
        <v/>
      </c>
      <c r="E488" s="137" t="str">
        <f t="shared" si="79"/>
        <v/>
      </c>
      <c r="F488" s="137" t="str">
        <f t="shared" si="73"/>
        <v/>
      </c>
      <c r="G488" s="136" t="str">
        <f t="shared" si="74"/>
        <v/>
      </c>
    </row>
    <row r="489" spans="1:7" x14ac:dyDescent="0.25">
      <c r="A489" s="134" t="str">
        <f t="shared" si="75"/>
        <v/>
      </c>
      <c r="B489" s="135" t="str">
        <f t="shared" si="76"/>
        <v/>
      </c>
      <c r="C489" s="136" t="str">
        <f t="shared" si="77"/>
        <v/>
      </c>
      <c r="D489" s="137" t="str">
        <f t="shared" si="78"/>
        <v/>
      </c>
      <c r="E489" s="137" t="str">
        <f t="shared" si="79"/>
        <v/>
      </c>
      <c r="F489" s="137" t="str">
        <f t="shared" si="73"/>
        <v/>
      </c>
      <c r="G489" s="136" t="str">
        <f t="shared" si="74"/>
        <v/>
      </c>
    </row>
    <row r="490" spans="1:7" x14ac:dyDescent="0.25">
      <c r="A490" s="134" t="str">
        <f t="shared" si="75"/>
        <v/>
      </c>
      <c r="B490" s="135" t="str">
        <f t="shared" si="76"/>
        <v/>
      </c>
      <c r="C490" s="136" t="str">
        <f t="shared" si="77"/>
        <v/>
      </c>
      <c r="D490" s="137" t="str">
        <f t="shared" si="78"/>
        <v/>
      </c>
      <c r="E490" s="137" t="str">
        <f t="shared" si="79"/>
        <v/>
      </c>
      <c r="F490" s="137" t="str">
        <f t="shared" si="73"/>
        <v/>
      </c>
      <c r="G490" s="136" t="str">
        <f t="shared" si="74"/>
        <v/>
      </c>
    </row>
    <row r="491" spans="1:7" x14ac:dyDescent="0.25">
      <c r="A491" s="134" t="str">
        <f t="shared" si="75"/>
        <v/>
      </c>
      <c r="B491" s="135" t="str">
        <f t="shared" si="76"/>
        <v/>
      </c>
      <c r="C491" s="136" t="str">
        <f t="shared" si="77"/>
        <v/>
      </c>
      <c r="D491" s="137" t="str">
        <f t="shared" si="78"/>
        <v/>
      </c>
      <c r="E491" s="137" t="str">
        <f t="shared" si="79"/>
        <v/>
      </c>
      <c r="F491" s="137" t="str">
        <f t="shared" si="73"/>
        <v/>
      </c>
      <c r="G491" s="136" t="str">
        <f t="shared" si="74"/>
        <v/>
      </c>
    </row>
    <row r="492" spans="1:7" x14ac:dyDescent="0.25">
      <c r="A492" s="134" t="str">
        <f t="shared" si="75"/>
        <v/>
      </c>
      <c r="B492" s="135" t="str">
        <f t="shared" si="76"/>
        <v/>
      </c>
      <c r="C492" s="136" t="str">
        <f t="shared" si="77"/>
        <v/>
      </c>
      <c r="D492" s="137" t="str">
        <f t="shared" si="78"/>
        <v/>
      </c>
      <c r="E492" s="137" t="str">
        <f t="shared" si="79"/>
        <v/>
      </c>
      <c r="F492" s="137" t="str">
        <f t="shared" si="73"/>
        <v/>
      </c>
      <c r="G492" s="136" t="str">
        <f t="shared" si="74"/>
        <v/>
      </c>
    </row>
    <row r="493" spans="1:7" x14ac:dyDescent="0.25">
      <c r="A493" s="134" t="str">
        <f t="shared" si="75"/>
        <v/>
      </c>
      <c r="B493" s="135" t="str">
        <f t="shared" si="76"/>
        <v/>
      </c>
      <c r="C493" s="136" t="str">
        <f t="shared" si="77"/>
        <v/>
      </c>
      <c r="D493" s="137" t="str">
        <f t="shared" si="78"/>
        <v/>
      </c>
      <c r="E493" s="137" t="str">
        <f t="shared" si="79"/>
        <v/>
      </c>
      <c r="F493" s="137" t="str">
        <f t="shared" si="73"/>
        <v/>
      </c>
      <c r="G493" s="136" t="str">
        <f t="shared" si="74"/>
        <v/>
      </c>
    </row>
    <row r="494" spans="1:7" x14ac:dyDescent="0.25">
      <c r="A494" s="134" t="str">
        <f t="shared" si="75"/>
        <v/>
      </c>
      <c r="B494" s="135" t="str">
        <f t="shared" si="76"/>
        <v/>
      </c>
      <c r="C494" s="136" t="str">
        <f t="shared" si="77"/>
        <v/>
      </c>
      <c r="D494" s="137" t="str">
        <f t="shared" si="78"/>
        <v/>
      </c>
      <c r="E494" s="137" t="str">
        <f t="shared" si="79"/>
        <v/>
      </c>
      <c r="F494" s="137" t="str">
        <f t="shared" si="73"/>
        <v/>
      </c>
      <c r="G494" s="136" t="str">
        <f t="shared" si="74"/>
        <v/>
      </c>
    </row>
    <row r="495" spans="1:7" x14ac:dyDescent="0.25">
      <c r="A495" s="134" t="str">
        <f t="shared" si="75"/>
        <v/>
      </c>
      <c r="B495" s="135" t="str">
        <f t="shared" si="76"/>
        <v/>
      </c>
      <c r="C495" s="136" t="str">
        <f t="shared" si="77"/>
        <v/>
      </c>
      <c r="D495" s="137" t="str">
        <f t="shared" si="78"/>
        <v/>
      </c>
      <c r="E495" s="137" t="str">
        <f t="shared" si="79"/>
        <v/>
      </c>
      <c r="F495" s="137" t="str">
        <f t="shared" si="73"/>
        <v/>
      </c>
      <c r="G495" s="136" t="str">
        <f t="shared" si="74"/>
        <v/>
      </c>
    </row>
    <row r="496" spans="1:7" x14ac:dyDescent="0.25">
      <c r="A496" s="134" t="str">
        <f t="shared" si="75"/>
        <v/>
      </c>
      <c r="B496" s="135" t="str">
        <f t="shared" si="76"/>
        <v/>
      </c>
      <c r="C496" s="136" t="str">
        <f t="shared" si="77"/>
        <v/>
      </c>
      <c r="D496" s="137" t="str">
        <f t="shared" si="78"/>
        <v/>
      </c>
      <c r="E496" s="137" t="str">
        <f t="shared" si="79"/>
        <v/>
      </c>
      <c r="F496" s="137" t="str">
        <f t="shared" si="73"/>
        <v/>
      </c>
      <c r="G496" s="136" t="str">
        <f t="shared" si="74"/>
        <v/>
      </c>
    </row>
    <row r="497" spans="1:7" x14ac:dyDescent="0.25">
      <c r="A497" s="134" t="str">
        <f t="shared" si="75"/>
        <v/>
      </c>
      <c r="B497" s="135" t="str">
        <f t="shared" si="76"/>
        <v/>
      </c>
      <c r="C497" s="136" t="str">
        <f t="shared" si="77"/>
        <v/>
      </c>
      <c r="D497" s="137" t="str">
        <f t="shared" si="78"/>
        <v/>
      </c>
      <c r="E497" s="137" t="str">
        <f t="shared" si="79"/>
        <v/>
      </c>
      <c r="F497" s="137" t="str">
        <f t="shared" si="73"/>
        <v/>
      </c>
      <c r="G497" s="136" t="str">
        <f t="shared" si="74"/>
        <v/>
      </c>
    </row>
    <row r="498" spans="1:7" x14ac:dyDescent="0.25">
      <c r="A498" s="134" t="str">
        <f t="shared" si="75"/>
        <v/>
      </c>
      <c r="B498" s="135" t="str">
        <f t="shared" si="76"/>
        <v/>
      </c>
      <c r="C498" s="136" t="str">
        <f t="shared" si="77"/>
        <v/>
      </c>
      <c r="D498" s="137" t="str">
        <f t="shared" si="78"/>
        <v/>
      </c>
      <c r="E498" s="137" t="str">
        <f t="shared" si="79"/>
        <v/>
      </c>
      <c r="F498" s="137" t="str">
        <f t="shared" si="73"/>
        <v/>
      </c>
      <c r="G498" s="136" t="str">
        <f t="shared" si="74"/>
        <v/>
      </c>
    </row>
    <row r="499" spans="1:7" x14ac:dyDescent="0.25">
      <c r="A499" s="134" t="str">
        <f t="shared" si="75"/>
        <v/>
      </c>
      <c r="B499" s="135" t="str">
        <f t="shared" si="76"/>
        <v/>
      </c>
      <c r="C499" s="136" t="str">
        <f t="shared" si="77"/>
        <v/>
      </c>
      <c r="D499" s="137" t="str">
        <f t="shared" si="78"/>
        <v/>
      </c>
      <c r="E499" s="137" t="str">
        <f t="shared" si="79"/>
        <v/>
      </c>
      <c r="F499" s="137" t="str">
        <f t="shared" si="73"/>
        <v/>
      </c>
      <c r="G499" s="136" t="str">
        <f t="shared" si="74"/>
        <v/>
      </c>
    </row>
    <row r="500" spans="1:7" x14ac:dyDescent="0.25">
      <c r="A500" s="134" t="str">
        <f t="shared" si="75"/>
        <v/>
      </c>
      <c r="B500" s="135" t="str">
        <f t="shared" si="76"/>
        <v/>
      </c>
      <c r="C500" s="136" t="str">
        <f t="shared" si="77"/>
        <v/>
      </c>
      <c r="D500" s="137" t="str">
        <f t="shared" si="78"/>
        <v/>
      </c>
      <c r="E500" s="137" t="str">
        <f t="shared" si="79"/>
        <v/>
      </c>
      <c r="F500" s="137" t="str">
        <f t="shared" si="73"/>
        <v/>
      </c>
      <c r="G500" s="136" t="str">
        <f t="shared" si="74"/>
        <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4BB8-03E0-4555-B344-D43960FC27F2}">
  <sheetPr codeName="Sheet45"/>
  <dimension ref="A1:R500"/>
  <sheetViews>
    <sheetView workbookViewId="0">
      <selection activeCell="B4" sqref="B4"/>
    </sheetView>
  </sheetViews>
  <sheetFormatPr defaultColWidth="9.140625" defaultRowHeight="15" x14ac:dyDescent="0.25"/>
  <cols>
    <col min="1" max="1" width="9.140625" style="92"/>
    <col min="2" max="2" width="7.85546875" style="92" customWidth="1"/>
    <col min="3" max="3" width="14.7109375" style="92" customWidth="1"/>
    <col min="4" max="4" width="16.140625" style="92" customWidth="1"/>
    <col min="5" max="5" width="12.7109375" style="92" customWidth="1"/>
    <col min="6" max="6" width="14.7109375" style="92" customWidth="1"/>
    <col min="7" max="7" width="14.7109375" style="154" customWidth="1"/>
    <col min="8" max="11" width="9.140625" style="92"/>
    <col min="12" max="12" width="9.140625" style="173"/>
    <col min="13" max="13" width="11.28515625" style="173" customWidth="1"/>
    <col min="14" max="14" width="18.85546875" style="173" customWidth="1"/>
    <col min="15" max="15" width="14.28515625" style="173" customWidth="1"/>
    <col min="16" max="17" width="14.7109375" style="173" customWidth="1"/>
    <col min="18" max="18" width="14.7109375" style="222" customWidth="1"/>
    <col min="19" max="16384" width="9.140625" style="92"/>
  </cols>
  <sheetData>
    <row r="1" spans="1:18" x14ac:dyDescent="0.25">
      <c r="A1"/>
      <c r="B1" s="90"/>
      <c r="C1" s="90"/>
      <c r="D1" s="90"/>
      <c r="E1" s="90"/>
      <c r="F1" s="90"/>
      <c r="G1" s="140"/>
      <c r="L1" s="143"/>
      <c r="M1" s="143"/>
      <c r="N1" s="143"/>
      <c r="O1" s="143"/>
      <c r="P1" s="143"/>
      <c r="Q1" s="143"/>
      <c r="R1" s="212"/>
    </row>
    <row r="2" spans="1:18" x14ac:dyDescent="0.25">
      <c r="A2" s="90"/>
      <c r="B2" s="90"/>
      <c r="C2" s="90"/>
      <c r="D2" s="90"/>
      <c r="E2" s="90"/>
      <c r="F2" s="93"/>
      <c r="G2" s="145"/>
      <c r="L2" s="143"/>
      <c r="M2" s="143"/>
      <c r="N2" s="143"/>
      <c r="O2" s="143"/>
      <c r="P2" s="143"/>
      <c r="Q2" s="148"/>
      <c r="R2" s="213"/>
    </row>
    <row r="3" spans="1:18" x14ac:dyDescent="0.25">
      <c r="A3" s="90"/>
      <c r="B3" s="90"/>
      <c r="C3" s="90"/>
      <c r="D3" s="90"/>
      <c r="E3" s="90"/>
      <c r="F3" s="93"/>
      <c r="G3" s="145"/>
      <c r="L3" s="143"/>
      <c r="M3" s="143"/>
      <c r="N3" s="143"/>
      <c r="O3" s="143"/>
      <c r="P3" s="143"/>
      <c r="Q3" s="148"/>
      <c r="R3" s="213"/>
    </row>
    <row r="4" spans="1:18" ht="21" x14ac:dyDescent="0.35">
      <c r="A4" s="90"/>
      <c r="B4" s="150" t="s">
        <v>47</v>
      </c>
      <c r="C4" s="90"/>
      <c r="D4" s="90"/>
      <c r="E4" s="151"/>
      <c r="F4" s="152" t="s">
        <v>4</v>
      </c>
      <c r="G4" s="153"/>
      <c r="K4" s="154"/>
      <c r="L4" s="143"/>
      <c r="M4" s="158" t="s">
        <v>69</v>
      </c>
      <c r="N4" s="143"/>
      <c r="O4" s="143"/>
      <c r="P4" s="148"/>
      <c r="Q4" s="159"/>
      <c r="R4" s="214"/>
    </row>
    <row r="5" spans="1:18" x14ac:dyDescent="0.25">
      <c r="A5" s="90"/>
      <c r="B5" s="90"/>
      <c r="C5" s="90"/>
      <c r="D5" s="90"/>
      <c r="E5" s="90"/>
      <c r="F5" s="136"/>
      <c r="G5" s="160"/>
      <c r="K5" s="161"/>
      <c r="L5" s="143"/>
      <c r="M5" s="143"/>
      <c r="N5" s="143"/>
      <c r="O5" s="143"/>
      <c r="P5" s="143"/>
      <c r="Q5" s="159"/>
      <c r="R5" s="214"/>
    </row>
    <row r="6" spans="1:18" x14ac:dyDescent="0.25">
      <c r="A6" s="90"/>
      <c r="B6" s="162" t="s">
        <v>50</v>
      </c>
      <c r="C6" s="163"/>
      <c r="D6" s="164"/>
      <c r="E6" s="111">
        <v>45505</v>
      </c>
      <c r="F6" s="165"/>
      <c r="G6" s="160"/>
      <c r="K6" s="166"/>
      <c r="L6" s="143"/>
      <c r="M6" s="215" t="s">
        <v>50</v>
      </c>
      <c r="N6" s="216"/>
      <c r="O6" s="217"/>
      <c r="P6" s="218">
        <f>E6</f>
        <v>45505</v>
      </c>
      <c r="Q6" s="219"/>
      <c r="R6" s="214"/>
    </row>
    <row r="7" spans="1:18" x14ac:dyDescent="0.25">
      <c r="A7" s="90"/>
      <c r="B7" s="175" t="s">
        <v>52</v>
      </c>
      <c r="C7" s="135"/>
      <c r="E7" s="115">
        <v>180</v>
      </c>
      <c r="F7" s="177" t="s">
        <v>53</v>
      </c>
      <c r="G7" s="160"/>
      <c r="K7" s="139"/>
      <c r="L7" s="143"/>
      <c r="M7" s="220" t="s">
        <v>52</v>
      </c>
      <c r="N7" s="148"/>
      <c r="P7" s="172">
        <f>E7</f>
        <v>180</v>
      </c>
      <c r="Q7" s="221" t="s">
        <v>53</v>
      </c>
    </row>
    <row r="8" spans="1:18" x14ac:dyDescent="0.25">
      <c r="A8" s="90"/>
      <c r="B8" s="175" t="s">
        <v>60</v>
      </c>
      <c r="C8" s="135"/>
      <c r="D8" s="183">
        <f>E6-1</f>
        <v>45504</v>
      </c>
      <c r="E8" s="119">
        <v>426337.1517041499</v>
      </c>
      <c r="F8" s="177" t="s">
        <v>56</v>
      </c>
      <c r="G8" s="160"/>
      <c r="K8" s="139"/>
      <c r="L8" s="143"/>
      <c r="M8" s="220" t="s">
        <v>72</v>
      </c>
      <c r="N8" s="148"/>
      <c r="O8" s="186">
        <f>P6-1</f>
        <v>45504</v>
      </c>
      <c r="P8" s="223">
        <v>382301.00889903202</v>
      </c>
      <c r="Q8" s="221" t="s">
        <v>56</v>
      </c>
    </row>
    <row r="9" spans="1:18" x14ac:dyDescent="0.25">
      <c r="A9" s="90"/>
      <c r="B9" s="175" t="s">
        <v>61</v>
      </c>
      <c r="C9" s="135"/>
      <c r="D9" s="183">
        <f>EOMONTH(D8,E7)</f>
        <v>50982</v>
      </c>
      <c r="E9" s="119">
        <v>0</v>
      </c>
      <c r="F9" s="177" t="s">
        <v>56</v>
      </c>
      <c r="G9" s="160"/>
      <c r="K9" s="139"/>
      <c r="L9" s="143"/>
      <c r="M9" s="220" t="s">
        <v>71</v>
      </c>
      <c r="N9" s="148"/>
      <c r="O9" s="186">
        <f>EOMONTH(O8,P7)</f>
        <v>50982</v>
      </c>
      <c r="P9" s="223">
        <v>0</v>
      </c>
      <c r="Q9" s="221" t="s">
        <v>56</v>
      </c>
      <c r="R9" s="224"/>
    </row>
    <row r="10" spans="1:18" x14ac:dyDescent="0.25">
      <c r="A10" s="90"/>
      <c r="B10" s="127" t="s">
        <v>73</v>
      </c>
      <c r="C10" s="128"/>
      <c r="D10" s="129"/>
      <c r="E10" s="130">
        <v>5.8000000000000003E-2</v>
      </c>
      <c r="F10" s="131"/>
      <c r="G10" s="190"/>
      <c r="K10" s="139"/>
      <c r="L10" s="143"/>
      <c r="M10" s="225" t="s">
        <v>73</v>
      </c>
      <c r="N10" s="226"/>
      <c r="O10" s="227"/>
      <c r="P10" s="228">
        <v>5.8000000000000003E-2</v>
      </c>
      <c r="Q10" s="229"/>
      <c r="R10" s="214"/>
    </row>
    <row r="11" spans="1:18" x14ac:dyDescent="0.25">
      <c r="A11" s="90"/>
      <c r="B11" s="197"/>
      <c r="C11" s="135"/>
      <c r="E11" s="198"/>
      <c r="F11" s="197"/>
      <c r="G11" s="190"/>
      <c r="K11" s="139"/>
      <c r="L11" s="143"/>
      <c r="M11" s="172"/>
      <c r="N11" s="148"/>
      <c r="P11" s="201"/>
      <c r="Q11" s="172"/>
      <c r="R11" s="214"/>
    </row>
    <row r="12" spans="1:18" x14ac:dyDescent="0.25">
      <c r="E12" s="198"/>
      <c r="K12" s="139"/>
    </row>
    <row r="13" spans="1:18" ht="15.75" thickBot="1" x14ac:dyDescent="0.3">
      <c r="A13" s="202" t="s">
        <v>62</v>
      </c>
      <c r="B13" s="202" t="s">
        <v>63</v>
      </c>
      <c r="C13" s="202" t="s">
        <v>64</v>
      </c>
      <c r="D13" s="202" t="s">
        <v>65</v>
      </c>
      <c r="E13" s="202" t="s">
        <v>66</v>
      </c>
      <c r="F13" s="202" t="s">
        <v>67</v>
      </c>
      <c r="G13" s="203" t="s">
        <v>68</v>
      </c>
      <c r="K13" s="139"/>
      <c r="L13" s="230" t="s">
        <v>62</v>
      </c>
      <c r="M13" s="230" t="s">
        <v>63</v>
      </c>
      <c r="N13" s="230" t="s">
        <v>64</v>
      </c>
      <c r="O13" s="230" t="s">
        <v>65</v>
      </c>
      <c r="P13" s="230" t="s">
        <v>66</v>
      </c>
      <c r="Q13" s="230" t="s">
        <v>67</v>
      </c>
      <c r="R13" s="231" t="s">
        <v>68</v>
      </c>
    </row>
    <row r="14" spans="1:18" x14ac:dyDescent="0.25">
      <c r="A14" s="232">
        <f>IF(B14="","",E6)</f>
        <v>45505</v>
      </c>
      <c r="B14" s="93">
        <f>IF(E6&gt;0,1,"")</f>
        <v>1</v>
      </c>
      <c r="C14" s="106">
        <f>IF(B14="","",E8)</f>
        <v>426337.1517041499</v>
      </c>
      <c r="D14" s="233">
        <f>IF(B14="","",IPMT($E$10/12,B14,$E$7,-$E$8,$E$9,0))</f>
        <v>2060.6295665700582</v>
      </c>
      <c r="E14" s="233">
        <f>IF(B14="","",PPMT($E$10/12,B14,$E$7,-$E$8,$E$9,0))</f>
        <v>1491.1419800735537</v>
      </c>
      <c r="F14" s="233">
        <f>IF(B14="","",SUM(D14:E14))</f>
        <v>3551.7715466436121</v>
      </c>
      <c r="G14" s="106">
        <f>IF(B14="","",SUM(C14)-SUM(E14))</f>
        <v>424846.00972407637</v>
      </c>
      <c r="K14" s="139"/>
      <c r="L14" s="209">
        <f>IF(M14="","",P6)</f>
        <v>45505</v>
      </c>
      <c r="M14" s="148">
        <f>IF(P6&gt;0,1,"")</f>
        <v>1</v>
      </c>
      <c r="N14" s="159">
        <f>IF(M14="","",P8)</f>
        <v>382301.00889903202</v>
      </c>
      <c r="O14" s="211">
        <f>IF(M14="","",IPMT($P$10/12,M14,$P$7,-$P$8,$P$9,0))</f>
        <v>1847.7882096786548</v>
      </c>
      <c r="P14" s="211">
        <f>IF(M14="","",PPMT($P$10/12,M14,$P$7,-$P$8,$P$9,0))</f>
        <v>1337.1226999926289</v>
      </c>
      <c r="Q14" s="211">
        <f>IF(M14="","",SUM(O14:P14))</f>
        <v>3184.9109096712837</v>
      </c>
      <c r="R14" s="159">
        <f>IF(M14="","",SUM(N14)-SUM(P14))</f>
        <v>380963.88619903941</v>
      </c>
    </row>
    <row r="15" spans="1:18" x14ac:dyDescent="0.25">
      <c r="A15" s="232">
        <f>IF(B15="","",EDATE(A14,1))</f>
        <v>45536</v>
      </c>
      <c r="B15" s="93">
        <f>IF(B14="","",IF(SUM(B14)+1&lt;=$E$7,SUM(B14)+1,""))</f>
        <v>2</v>
      </c>
      <c r="C15" s="106">
        <f>IF(B15="","",G14)</f>
        <v>424846.00972407637</v>
      </c>
      <c r="D15" s="233">
        <f>IF(B15="","",IPMT($E$10/12,B15,$E$7,-$E$8,$E$9,0))</f>
        <v>2053.4223803330356</v>
      </c>
      <c r="E15" s="233">
        <f>IF(B15="","",PPMT($E$10/12,B15,$E$7,-$E$8,$E$9,0))</f>
        <v>1498.3491663105758</v>
      </c>
      <c r="F15" s="233">
        <f t="shared" ref="F15" si="0">IF(B15="","",SUM(D15:E15))</f>
        <v>3551.7715466436111</v>
      </c>
      <c r="G15" s="106">
        <f t="shared" ref="G15:G78" si="1">IF(B15="","",SUM(C15)-SUM(E15))</f>
        <v>423347.6605577658</v>
      </c>
      <c r="K15" s="139"/>
      <c r="L15" s="209">
        <f>IF(M15="","",EDATE(L14,1))</f>
        <v>45536</v>
      </c>
      <c r="M15" s="148">
        <f>IF(M14="","",IF(SUM(M14)+1&lt;=$E$7,SUM(M14)+1,""))</f>
        <v>2</v>
      </c>
      <c r="N15" s="159">
        <f>IF(M15="","",R14)</f>
        <v>380963.88619903941</v>
      </c>
      <c r="O15" s="211">
        <f>IF(M15="","",IPMT($P$10/12,M15,$P$7,-$P$8,$P$9,0))</f>
        <v>1841.3254499620236</v>
      </c>
      <c r="P15" s="211">
        <f>IF(M15="","",PPMT($P$10/12,M15,$P$7,-$P$8,$P$9,0))</f>
        <v>1343.5854597092596</v>
      </c>
      <c r="Q15" s="211">
        <f t="shared" ref="Q15:Q78" si="2">IF(M15="","",SUM(O15:P15))</f>
        <v>3184.9109096712832</v>
      </c>
      <c r="R15" s="159">
        <f t="shared" ref="R15:R78" si="3">IF(M15="","",SUM(N15)-SUM(P15))</f>
        <v>379620.30073933012</v>
      </c>
    </row>
    <row r="16" spans="1:18" x14ac:dyDescent="0.25">
      <c r="A16" s="232">
        <f t="shared" ref="A16:A79" si="4">IF(B16="","",EDATE(A15,1))</f>
        <v>45566</v>
      </c>
      <c r="B16" s="93">
        <f t="shared" ref="B16:B79" si="5">IF(B15="","",IF(SUM(B15)+1&lt;=$E$7,SUM(B15)+1,""))</f>
        <v>3</v>
      </c>
      <c r="C16" s="106">
        <f t="shared" ref="C16:C79" si="6">IF(B16="","",G15)</f>
        <v>423347.6605577658</v>
      </c>
      <c r="D16" s="233">
        <f t="shared" ref="D16:D79" si="7">IF(B16="","",IPMT($E$10/12,B16,$E$7,-$E$8,$E$9,0))</f>
        <v>2046.1803593625343</v>
      </c>
      <c r="E16" s="233">
        <f t="shared" ref="E16:E79" si="8">IF(B16="","",PPMT($E$10/12,B16,$E$7,-$E$8,$E$9,0))</f>
        <v>1505.5911872810768</v>
      </c>
      <c r="F16" s="233">
        <f t="shared" ref="F16:F79" si="9">IF(B16="","",SUM(D16:E16))</f>
        <v>3551.7715466436111</v>
      </c>
      <c r="G16" s="106">
        <f t="shared" si="1"/>
        <v>421842.06937048474</v>
      </c>
      <c r="K16" s="139"/>
      <c r="L16" s="209">
        <f t="shared" ref="L16:L79" si="10">IF(M16="","",EDATE(L15,1))</f>
        <v>45566</v>
      </c>
      <c r="M16" s="148">
        <f t="shared" ref="M16:M79" si="11">IF(M15="","",IF(SUM(M15)+1&lt;=$E$7,SUM(M15)+1,""))</f>
        <v>3</v>
      </c>
      <c r="N16" s="159">
        <f t="shared" ref="N16:N79" si="12">IF(M16="","",R15)</f>
        <v>379620.30073933012</v>
      </c>
      <c r="O16" s="211">
        <f t="shared" ref="O16:O79" si="13">IF(M16="","",IPMT($P$10/12,M16,$P$7,-$P$8,$P$9,0))</f>
        <v>1834.8314535734287</v>
      </c>
      <c r="P16" s="211">
        <f t="shared" ref="P16:P79" si="14">IF(M16="","",PPMT($P$10/12,M16,$P$7,-$P$8,$P$9,0))</f>
        <v>1350.0794560978543</v>
      </c>
      <c r="Q16" s="211">
        <f t="shared" si="2"/>
        <v>3184.9109096712828</v>
      </c>
      <c r="R16" s="159">
        <f t="shared" si="3"/>
        <v>378270.22128323227</v>
      </c>
    </row>
    <row r="17" spans="1:18" x14ac:dyDescent="0.25">
      <c r="A17" s="232">
        <f t="shared" si="4"/>
        <v>45597</v>
      </c>
      <c r="B17" s="93">
        <f t="shared" si="5"/>
        <v>4</v>
      </c>
      <c r="C17" s="106">
        <f t="shared" si="6"/>
        <v>421842.06937048474</v>
      </c>
      <c r="D17" s="233">
        <f t="shared" si="7"/>
        <v>2038.9033352906758</v>
      </c>
      <c r="E17" s="233">
        <f t="shared" si="8"/>
        <v>1512.8682113529353</v>
      </c>
      <c r="F17" s="233">
        <f t="shared" si="9"/>
        <v>3551.7715466436111</v>
      </c>
      <c r="G17" s="106">
        <f t="shared" si="1"/>
        <v>420329.20115913183</v>
      </c>
      <c r="K17" s="139"/>
      <c r="L17" s="209">
        <f t="shared" si="10"/>
        <v>45597</v>
      </c>
      <c r="M17" s="148">
        <f t="shared" si="11"/>
        <v>4</v>
      </c>
      <c r="N17" s="159">
        <f t="shared" si="12"/>
        <v>378270.22128323227</v>
      </c>
      <c r="O17" s="211">
        <f t="shared" si="13"/>
        <v>1828.3060695356226</v>
      </c>
      <c r="P17" s="211">
        <f t="shared" si="14"/>
        <v>1356.6048401356607</v>
      </c>
      <c r="Q17" s="211">
        <f t="shared" si="2"/>
        <v>3184.9109096712832</v>
      </c>
      <c r="R17" s="159">
        <f t="shared" si="3"/>
        <v>376913.6164430966</v>
      </c>
    </row>
    <row r="18" spans="1:18" x14ac:dyDescent="0.25">
      <c r="A18" s="232">
        <f t="shared" si="4"/>
        <v>45627</v>
      </c>
      <c r="B18" s="93">
        <f t="shared" si="5"/>
        <v>5</v>
      </c>
      <c r="C18" s="106">
        <f t="shared" si="6"/>
        <v>420329.20115913183</v>
      </c>
      <c r="D18" s="233">
        <f t="shared" si="7"/>
        <v>2031.5911389358032</v>
      </c>
      <c r="E18" s="233">
        <f t="shared" si="8"/>
        <v>1520.1804077078079</v>
      </c>
      <c r="F18" s="233">
        <f t="shared" si="9"/>
        <v>3551.7715466436111</v>
      </c>
      <c r="G18" s="106">
        <f t="shared" si="1"/>
        <v>418809.02075142402</v>
      </c>
      <c r="K18" s="139"/>
      <c r="L18" s="209">
        <f t="shared" si="10"/>
        <v>45627</v>
      </c>
      <c r="M18" s="148">
        <f t="shared" si="11"/>
        <v>5</v>
      </c>
      <c r="N18" s="159">
        <f t="shared" si="12"/>
        <v>376913.6164430966</v>
      </c>
      <c r="O18" s="211">
        <f t="shared" si="13"/>
        <v>1821.7491461416334</v>
      </c>
      <c r="P18" s="211">
        <f t="shared" si="14"/>
        <v>1363.1617635296498</v>
      </c>
      <c r="Q18" s="211">
        <f t="shared" si="2"/>
        <v>3184.9109096712832</v>
      </c>
      <c r="R18" s="159">
        <f t="shared" si="3"/>
        <v>375550.45467956696</v>
      </c>
    </row>
    <row r="19" spans="1:18" x14ac:dyDescent="0.25">
      <c r="A19" s="232">
        <f t="shared" si="4"/>
        <v>45658</v>
      </c>
      <c r="B19" s="93">
        <f t="shared" si="5"/>
        <v>6</v>
      </c>
      <c r="C19" s="106">
        <f t="shared" si="6"/>
        <v>418809.02075142402</v>
      </c>
      <c r="D19" s="233">
        <f t="shared" si="7"/>
        <v>2024.2436002985487</v>
      </c>
      <c r="E19" s="233">
        <f t="shared" si="8"/>
        <v>1527.5279463450624</v>
      </c>
      <c r="F19" s="233">
        <f t="shared" si="9"/>
        <v>3551.7715466436111</v>
      </c>
      <c r="G19" s="106">
        <f t="shared" si="1"/>
        <v>417281.49280507897</v>
      </c>
      <c r="K19" s="139"/>
      <c r="L19" s="209">
        <f t="shared" si="10"/>
        <v>45658</v>
      </c>
      <c r="M19" s="148">
        <f t="shared" si="11"/>
        <v>6</v>
      </c>
      <c r="N19" s="159">
        <f t="shared" si="12"/>
        <v>375550.45467956696</v>
      </c>
      <c r="O19" s="211">
        <f t="shared" si="13"/>
        <v>1815.1605309512399</v>
      </c>
      <c r="P19" s="211">
        <f t="shared" si="14"/>
        <v>1369.7503787200433</v>
      </c>
      <c r="Q19" s="211">
        <f t="shared" si="2"/>
        <v>3184.9109096712832</v>
      </c>
      <c r="R19" s="159">
        <f t="shared" si="3"/>
        <v>374180.7043008469</v>
      </c>
    </row>
    <row r="20" spans="1:18" x14ac:dyDescent="0.25">
      <c r="A20" s="232">
        <f t="shared" si="4"/>
        <v>45689</v>
      </c>
      <c r="B20" s="93">
        <f t="shared" si="5"/>
        <v>7</v>
      </c>
      <c r="C20" s="106">
        <f t="shared" si="6"/>
        <v>417281.49280507897</v>
      </c>
      <c r="D20" s="233">
        <f t="shared" si="7"/>
        <v>2016.8605485578807</v>
      </c>
      <c r="E20" s="233">
        <f t="shared" si="8"/>
        <v>1534.9109980857304</v>
      </c>
      <c r="F20" s="233">
        <f t="shared" si="9"/>
        <v>3551.7715466436111</v>
      </c>
      <c r="G20" s="106">
        <f t="shared" si="1"/>
        <v>415746.58180699323</v>
      </c>
      <c r="K20" s="139"/>
      <c r="L20" s="209">
        <f t="shared" si="10"/>
        <v>45689</v>
      </c>
      <c r="M20" s="148">
        <f t="shared" si="11"/>
        <v>7</v>
      </c>
      <c r="N20" s="159">
        <f t="shared" si="12"/>
        <v>374180.7043008469</v>
      </c>
      <c r="O20" s="211">
        <f t="shared" si="13"/>
        <v>1808.5400707874262</v>
      </c>
      <c r="P20" s="211">
        <f t="shared" si="14"/>
        <v>1376.3708388838568</v>
      </c>
      <c r="Q20" s="211">
        <f t="shared" si="2"/>
        <v>3184.9109096712828</v>
      </c>
      <c r="R20" s="159">
        <f t="shared" si="3"/>
        <v>372804.33346196305</v>
      </c>
    </row>
    <row r="21" spans="1:18" x14ac:dyDescent="0.25">
      <c r="A21" s="232">
        <f t="shared" si="4"/>
        <v>45717</v>
      </c>
      <c r="B21" s="93">
        <f t="shared" si="5"/>
        <v>8</v>
      </c>
      <c r="C21" s="106">
        <f t="shared" si="6"/>
        <v>415746.58180699323</v>
      </c>
      <c r="D21" s="233">
        <f t="shared" si="7"/>
        <v>2009.4418120671335</v>
      </c>
      <c r="E21" s="233">
        <f t="shared" si="8"/>
        <v>1542.3297345764779</v>
      </c>
      <c r="F21" s="233">
        <f t="shared" si="9"/>
        <v>3551.7715466436111</v>
      </c>
      <c r="G21" s="106">
        <f t="shared" si="1"/>
        <v>414204.25207241677</v>
      </c>
      <c r="K21" s="139"/>
      <c r="L21" s="209">
        <f t="shared" si="10"/>
        <v>45717</v>
      </c>
      <c r="M21" s="148">
        <f t="shared" si="11"/>
        <v>8</v>
      </c>
      <c r="N21" s="159">
        <f t="shared" si="12"/>
        <v>372804.33346196305</v>
      </c>
      <c r="O21" s="211">
        <f t="shared" si="13"/>
        <v>1801.8876117328216</v>
      </c>
      <c r="P21" s="211">
        <f t="shared" si="14"/>
        <v>1383.0232979384618</v>
      </c>
      <c r="Q21" s="211">
        <f t="shared" si="2"/>
        <v>3184.9109096712837</v>
      </c>
      <c r="R21" s="159">
        <f t="shared" si="3"/>
        <v>371421.31016402459</v>
      </c>
    </row>
    <row r="22" spans="1:18" x14ac:dyDescent="0.25">
      <c r="A22" s="232">
        <f t="shared" si="4"/>
        <v>45748</v>
      </c>
      <c r="B22" s="93">
        <f t="shared" si="5"/>
        <v>9</v>
      </c>
      <c r="C22" s="106">
        <f t="shared" si="6"/>
        <v>414204.25207241677</v>
      </c>
      <c r="D22" s="233">
        <f t="shared" si="7"/>
        <v>2001.9872183500136</v>
      </c>
      <c r="E22" s="233">
        <f t="shared" si="8"/>
        <v>1549.7843282935974</v>
      </c>
      <c r="F22" s="233">
        <f t="shared" si="9"/>
        <v>3551.7715466436111</v>
      </c>
      <c r="G22" s="106">
        <f t="shared" si="1"/>
        <v>412654.46774412319</v>
      </c>
      <c r="K22" s="139"/>
      <c r="L22" s="209">
        <f t="shared" si="10"/>
        <v>45748</v>
      </c>
      <c r="M22" s="148">
        <f t="shared" si="11"/>
        <v>9</v>
      </c>
      <c r="N22" s="159">
        <f t="shared" si="12"/>
        <v>371421.31016402459</v>
      </c>
      <c r="O22" s="211">
        <f t="shared" si="13"/>
        <v>1795.2029991261186</v>
      </c>
      <c r="P22" s="211">
        <f t="shared" si="14"/>
        <v>1389.7079105451644</v>
      </c>
      <c r="Q22" s="211">
        <f t="shared" si="2"/>
        <v>3184.9109096712828</v>
      </c>
      <c r="R22" s="159">
        <f t="shared" si="3"/>
        <v>370031.60225347942</v>
      </c>
    </row>
    <row r="23" spans="1:18" x14ac:dyDescent="0.25">
      <c r="A23" s="232">
        <f t="shared" si="4"/>
        <v>45778</v>
      </c>
      <c r="B23" s="93">
        <f t="shared" si="5"/>
        <v>10</v>
      </c>
      <c r="C23" s="106">
        <f t="shared" si="6"/>
        <v>412654.46774412319</v>
      </c>
      <c r="D23" s="233">
        <f t="shared" si="7"/>
        <v>1994.4965940965942</v>
      </c>
      <c r="E23" s="233">
        <f t="shared" si="8"/>
        <v>1557.2749525470165</v>
      </c>
      <c r="F23" s="233">
        <f t="shared" si="9"/>
        <v>3551.7715466436107</v>
      </c>
      <c r="G23" s="106">
        <f t="shared" si="1"/>
        <v>411097.19279157615</v>
      </c>
      <c r="K23" s="139"/>
      <c r="L23" s="209">
        <f t="shared" si="10"/>
        <v>45778</v>
      </c>
      <c r="M23" s="148">
        <f t="shared" si="11"/>
        <v>10</v>
      </c>
      <c r="N23" s="159">
        <f t="shared" si="12"/>
        <v>370031.60225347942</v>
      </c>
      <c r="O23" s="211">
        <f t="shared" si="13"/>
        <v>1788.4860775584834</v>
      </c>
      <c r="P23" s="211">
        <f t="shared" si="14"/>
        <v>1396.4248321127995</v>
      </c>
      <c r="Q23" s="211">
        <f t="shared" si="2"/>
        <v>3184.9109096712828</v>
      </c>
      <c r="R23" s="159">
        <f t="shared" si="3"/>
        <v>368635.17742136662</v>
      </c>
    </row>
    <row r="24" spans="1:18" x14ac:dyDescent="0.25">
      <c r="A24" s="232">
        <f t="shared" si="4"/>
        <v>45809</v>
      </c>
      <c r="B24" s="93">
        <f t="shared" si="5"/>
        <v>11</v>
      </c>
      <c r="C24" s="106">
        <f t="shared" si="6"/>
        <v>411097.19279157615</v>
      </c>
      <c r="D24" s="233">
        <f t="shared" si="7"/>
        <v>1986.969765159284</v>
      </c>
      <c r="E24" s="233">
        <f t="shared" si="8"/>
        <v>1564.8017814843272</v>
      </c>
      <c r="F24" s="233">
        <f t="shared" si="9"/>
        <v>3551.7715466436111</v>
      </c>
      <c r="G24" s="106">
        <f t="shared" si="1"/>
        <v>409532.39101009181</v>
      </c>
      <c r="L24" s="209">
        <f t="shared" si="10"/>
        <v>45809</v>
      </c>
      <c r="M24" s="148">
        <f t="shared" si="11"/>
        <v>11</v>
      </c>
      <c r="N24" s="159">
        <f t="shared" si="12"/>
        <v>368635.17742136662</v>
      </c>
      <c r="O24" s="211">
        <f t="shared" si="13"/>
        <v>1781.7366908699385</v>
      </c>
      <c r="P24" s="211">
        <f t="shared" si="14"/>
        <v>1403.174218801345</v>
      </c>
      <c r="Q24" s="211">
        <f t="shared" si="2"/>
        <v>3184.9109096712837</v>
      </c>
      <c r="R24" s="159">
        <f t="shared" si="3"/>
        <v>367232.00320256525</v>
      </c>
    </row>
    <row r="25" spans="1:18" x14ac:dyDescent="0.25">
      <c r="A25" s="232">
        <f t="shared" si="4"/>
        <v>45839</v>
      </c>
      <c r="B25" s="93">
        <f t="shared" si="5"/>
        <v>12</v>
      </c>
      <c r="C25" s="106">
        <f t="shared" si="6"/>
        <v>409532.39101009181</v>
      </c>
      <c r="D25" s="233">
        <f t="shared" si="7"/>
        <v>1979.4065565487763</v>
      </c>
      <c r="E25" s="233">
        <f t="shared" si="8"/>
        <v>1572.3649900948346</v>
      </c>
      <c r="F25" s="233">
        <f t="shared" si="9"/>
        <v>3551.7715466436111</v>
      </c>
      <c r="G25" s="106">
        <f t="shared" si="1"/>
        <v>407960.02601999696</v>
      </c>
      <c r="L25" s="209">
        <f t="shared" si="10"/>
        <v>45839</v>
      </c>
      <c r="M25" s="148">
        <f t="shared" si="11"/>
        <v>12</v>
      </c>
      <c r="N25" s="159">
        <f t="shared" si="12"/>
        <v>367232.00320256525</v>
      </c>
      <c r="O25" s="211">
        <f t="shared" si="13"/>
        <v>1774.9546821457318</v>
      </c>
      <c r="P25" s="211">
        <f t="shared" si="14"/>
        <v>1409.9562275255512</v>
      </c>
      <c r="Q25" s="211">
        <f t="shared" si="2"/>
        <v>3184.9109096712828</v>
      </c>
      <c r="R25" s="159">
        <f t="shared" si="3"/>
        <v>365822.0469750397</v>
      </c>
    </row>
    <row r="26" spans="1:18" x14ac:dyDescent="0.25">
      <c r="A26" s="232">
        <f t="shared" si="4"/>
        <v>45870</v>
      </c>
      <c r="B26" s="93">
        <f t="shared" si="5"/>
        <v>13</v>
      </c>
      <c r="C26" s="106">
        <f t="shared" si="6"/>
        <v>407960.02601999696</v>
      </c>
      <c r="D26" s="233">
        <f t="shared" si="7"/>
        <v>1971.8067924299844</v>
      </c>
      <c r="E26" s="233">
        <f t="shared" si="8"/>
        <v>1579.9647542136265</v>
      </c>
      <c r="F26" s="233">
        <f t="shared" si="9"/>
        <v>3551.7715466436111</v>
      </c>
      <c r="G26" s="106">
        <f t="shared" si="1"/>
        <v>406380.06126578333</v>
      </c>
      <c r="L26" s="209">
        <f t="shared" si="10"/>
        <v>45870</v>
      </c>
      <c r="M26" s="148">
        <f t="shared" si="11"/>
        <v>13</v>
      </c>
      <c r="N26" s="159">
        <f t="shared" si="12"/>
        <v>365822.0469750397</v>
      </c>
      <c r="O26" s="211">
        <f t="shared" si="13"/>
        <v>1768.1398937126914</v>
      </c>
      <c r="P26" s="211">
        <f t="shared" si="14"/>
        <v>1416.7710159585913</v>
      </c>
      <c r="Q26" s="211">
        <f t="shared" si="2"/>
        <v>3184.9109096712828</v>
      </c>
      <c r="R26" s="159">
        <f t="shared" si="3"/>
        <v>364405.27595908113</v>
      </c>
    </row>
    <row r="27" spans="1:18" x14ac:dyDescent="0.25">
      <c r="A27" s="232">
        <f t="shared" si="4"/>
        <v>45901</v>
      </c>
      <c r="B27" s="93">
        <f t="shared" si="5"/>
        <v>14</v>
      </c>
      <c r="C27" s="106">
        <f t="shared" si="6"/>
        <v>406380.06126578333</v>
      </c>
      <c r="D27" s="233">
        <f t="shared" si="7"/>
        <v>1964.1702961179519</v>
      </c>
      <c r="E27" s="233">
        <f t="shared" si="8"/>
        <v>1587.6012505256588</v>
      </c>
      <c r="F27" s="233">
        <f t="shared" si="9"/>
        <v>3551.7715466436107</v>
      </c>
      <c r="G27" s="106">
        <f t="shared" si="1"/>
        <v>404792.46001525765</v>
      </c>
      <c r="L27" s="209">
        <f t="shared" si="10"/>
        <v>45901</v>
      </c>
      <c r="M27" s="148">
        <f t="shared" si="11"/>
        <v>14</v>
      </c>
      <c r="N27" s="159">
        <f t="shared" si="12"/>
        <v>364405.27595908113</v>
      </c>
      <c r="O27" s="211">
        <f t="shared" si="13"/>
        <v>1761.2921671355587</v>
      </c>
      <c r="P27" s="211">
        <f t="shared" si="14"/>
        <v>1423.6187425357246</v>
      </c>
      <c r="Q27" s="211">
        <f t="shared" si="2"/>
        <v>3184.9109096712832</v>
      </c>
      <c r="R27" s="159">
        <f t="shared" si="3"/>
        <v>362981.65721654543</v>
      </c>
    </row>
    <row r="28" spans="1:18" x14ac:dyDescent="0.25">
      <c r="A28" s="232">
        <f t="shared" si="4"/>
        <v>45931</v>
      </c>
      <c r="B28" s="93">
        <f t="shared" si="5"/>
        <v>15</v>
      </c>
      <c r="C28" s="106">
        <f t="shared" si="6"/>
        <v>404792.46001525765</v>
      </c>
      <c r="D28" s="233">
        <f t="shared" si="7"/>
        <v>1956.4968900737445</v>
      </c>
      <c r="E28" s="233">
        <f t="shared" si="8"/>
        <v>1595.2746565698662</v>
      </c>
      <c r="F28" s="233">
        <f t="shared" si="9"/>
        <v>3551.7715466436107</v>
      </c>
      <c r="G28" s="106">
        <f t="shared" si="1"/>
        <v>403197.18535868777</v>
      </c>
      <c r="L28" s="209">
        <f t="shared" si="10"/>
        <v>45931</v>
      </c>
      <c r="M28" s="148">
        <f t="shared" si="11"/>
        <v>15</v>
      </c>
      <c r="N28" s="159">
        <f t="shared" si="12"/>
        <v>362981.65721654543</v>
      </c>
      <c r="O28" s="211">
        <f t="shared" si="13"/>
        <v>1754.4113432133024</v>
      </c>
      <c r="P28" s="211">
        <f t="shared" si="14"/>
        <v>1430.4995664579806</v>
      </c>
      <c r="Q28" s="211">
        <f t="shared" si="2"/>
        <v>3184.9109096712828</v>
      </c>
      <c r="R28" s="159">
        <f t="shared" si="3"/>
        <v>361551.15765008744</v>
      </c>
    </row>
    <row r="29" spans="1:18" x14ac:dyDescent="0.25">
      <c r="A29" s="232">
        <f t="shared" si="4"/>
        <v>45962</v>
      </c>
      <c r="B29" s="93">
        <f t="shared" si="5"/>
        <v>16</v>
      </c>
      <c r="C29" s="106">
        <f t="shared" si="6"/>
        <v>403197.18535868777</v>
      </c>
      <c r="D29" s="233">
        <f t="shared" si="7"/>
        <v>1948.7863959003237</v>
      </c>
      <c r="E29" s="233">
        <f t="shared" si="8"/>
        <v>1602.9851507432872</v>
      </c>
      <c r="F29" s="233">
        <f t="shared" si="9"/>
        <v>3551.7715466436111</v>
      </c>
      <c r="G29" s="106">
        <f t="shared" si="1"/>
        <v>401594.20020794449</v>
      </c>
      <c r="L29" s="209">
        <f t="shared" si="10"/>
        <v>45962</v>
      </c>
      <c r="M29" s="148">
        <f t="shared" si="11"/>
        <v>16</v>
      </c>
      <c r="N29" s="159">
        <f t="shared" si="12"/>
        <v>361551.15765008744</v>
      </c>
      <c r="O29" s="211">
        <f t="shared" si="13"/>
        <v>1747.4972619754224</v>
      </c>
      <c r="P29" s="211">
        <f t="shared" si="14"/>
        <v>1437.4136476958606</v>
      </c>
      <c r="Q29" s="211">
        <f t="shared" si="2"/>
        <v>3184.9109096712828</v>
      </c>
      <c r="R29" s="159">
        <f t="shared" si="3"/>
        <v>360113.74400239158</v>
      </c>
    </row>
    <row r="30" spans="1:18" x14ac:dyDescent="0.25">
      <c r="A30" s="232">
        <f t="shared" si="4"/>
        <v>45992</v>
      </c>
      <c r="B30" s="93">
        <f t="shared" si="5"/>
        <v>17</v>
      </c>
      <c r="C30" s="106">
        <f t="shared" si="6"/>
        <v>401594.20020794449</v>
      </c>
      <c r="D30" s="233">
        <f t="shared" si="7"/>
        <v>1941.0386343383977</v>
      </c>
      <c r="E30" s="233">
        <f t="shared" si="8"/>
        <v>1610.7329123052134</v>
      </c>
      <c r="F30" s="233">
        <f t="shared" si="9"/>
        <v>3551.7715466436111</v>
      </c>
      <c r="G30" s="106">
        <f t="shared" si="1"/>
        <v>399983.46729563928</v>
      </c>
      <c r="L30" s="209">
        <f t="shared" si="10"/>
        <v>45992</v>
      </c>
      <c r="M30" s="148">
        <f t="shared" si="11"/>
        <v>17</v>
      </c>
      <c r="N30" s="159">
        <f t="shared" si="12"/>
        <v>360113.74400239158</v>
      </c>
      <c r="O30" s="211">
        <f t="shared" si="13"/>
        <v>1740.5497626782255</v>
      </c>
      <c r="P30" s="211">
        <f t="shared" si="14"/>
        <v>1444.3611469930577</v>
      </c>
      <c r="Q30" s="211">
        <f t="shared" si="2"/>
        <v>3184.9109096712832</v>
      </c>
      <c r="R30" s="159">
        <f t="shared" si="3"/>
        <v>358669.38285539852</v>
      </c>
    </row>
    <row r="31" spans="1:18" x14ac:dyDescent="0.25">
      <c r="A31" s="232">
        <f t="shared" si="4"/>
        <v>46023</v>
      </c>
      <c r="B31" s="93">
        <f t="shared" si="5"/>
        <v>18</v>
      </c>
      <c r="C31" s="106">
        <f t="shared" si="6"/>
        <v>399983.46729563928</v>
      </c>
      <c r="D31" s="233">
        <f t="shared" si="7"/>
        <v>1933.2534252622561</v>
      </c>
      <c r="E31" s="233">
        <f t="shared" si="8"/>
        <v>1618.5181213813551</v>
      </c>
      <c r="F31" s="233">
        <f t="shared" si="9"/>
        <v>3551.7715466436111</v>
      </c>
      <c r="G31" s="106">
        <f t="shared" si="1"/>
        <v>398364.94917425793</v>
      </c>
      <c r="L31" s="209">
        <f t="shared" si="10"/>
        <v>46023</v>
      </c>
      <c r="M31" s="148">
        <f t="shared" si="11"/>
        <v>18</v>
      </c>
      <c r="N31" s="159">
        <f t="shared" si="12"/>
        <v>358669.38285539852</v>
      </c>
      <c r="O31" s="211">
        <f t="shared" si="13"/>
        <v>1733.5686838010927</v>
      </c>
      <c r="P31" s="211">
        <f t="shared" si="14"/>
        <v>1451.3422258701905</v>
      </c>
      <c r="Q31" s="211">
        <f t="shared" si="2"/>
        <v>3184.9109096712832</v>
      </c>
      <c r="R31" s="159">
        <f t="shared" si="3"/>
        <v>357218.04062952835</v>
      </c>
    </row>
    <row r="32" spans="1:18" x14ac:dyDescent="0.25">
      <c r="A32" s="232">
        <f t="shared" si="4"/>
        <v>46054</v>
      </c>
      <c r="B32" s="93">
        <f t="shared" si="5"/>
        <v>19</v>
      </c>
      <c r="C32" s="106">
        <f t="shared" si="6"/>
        <v>398364.94917425793</v>
      </c>
      <c r="D32" s="233">
        <f t="shared" si="7"/>
        <v>1925.4305876755798</v>
      </c>
      <c r="E32" s="233">
        <f t="shared" si="8"/>
        <v>1626.3409589680318</v>
      </c>
      <c r="F32" s="233">
        <f t="shared" si="9"/>
        <v>3551.7715466436116</v>
      </c>
      <c r="G32" s="106">
        <f t="shared" si="1"/>
        <v>396738.60821528989</v>
      </c>
      <c r="L32" s="209">
        <f t="shared" si="10"/>
        <v>46054</v>
      </c>
      <c r="M32" s="148">
        <f t="shared" si="11"/>
        <v>19</v>
      </c>
      <c r="N32" s="159">
        <f t="shared" si="12"/>
        <v>357218.04062952835</v>
      </c>
      <c r="O32" s="211">
        <f t="shared" si="13"/>
        <v>1726.5538630427202</v>
      </c>
      <c r="P32" s="211">
        <f t="shared" si="14"/>
        <v>1458.3570466285632</v>
      </c>
      <c r="Q32" s="211">
        <f t="shared" si="2"/>
        <v>3184.9109096712837</v>
      </c>
      <c r="R32" s="159">
        <f t="shared" si="3"/>
        <v>355759.6835828998</v>
      </c>
    </row>
    <row r="33" spans="1:18" x14ac:dyDescent="0.25">
      <c r="A33" s="232">
        <f t="shared" si="4"/>
        <v>46082</v>
      </c>
      <c r="B33" s="93">
        <f t="shared" si="5"/>
        <v>20</v>
      </c>
      <c r="C33" s="106">
        <f t="shared" si="6"/>
        <v>396738.60821528989</v>
      </c>
      <c r="D33" s="233">
        <f t="shared" si="7"/>
        <v>1917.569939707234</v>
      </c>
      <c r="E33" s="233">
        <f t="shared" si="8"/>
        <v>1634.2016069363772</v>
      </c>
      <c r="F33" s="233">
        <f t="shared" si="9"/>
        <v>3551.7715466436111</v>
      </c>
      <c r="G33" s="106">
        <f t="shared" si="1"/>
        <v>395104.40660835349</v>
      </c>
      <c r="L33" s="209">
        <f t="shared" si="10"/>
        <v>46082</v>
      </c>
      <c r="M33" s="148">
        <f t="shared" si="11"/>
        <v>20</v>
      </c>
      <c r="N33" s="159">
        <f t="shared" si="12"/>
        <v>355759.6835828998</v>
      </c>
      <c r="O33" s="211">
        <f t="shared" si="13"/>
        <v>1719.505137317349</v>
      </c>
      <c r="P33" s="211">
        <f t="shared" si="14"/>
        <v>1465.4057723539345</v>
      </c>
      <c r="Q33" s="211">
        <f t="shared" si="2"/>
        <v>3184.9109096712837</v>
      </c>
      <c r="R33" s="159">
        <f t="shared" si="3"/>
        <v>354294.27781054587</v>
      </c>
    </row>
    <row r="34" spans="1:18" x14ac:dyDescent="0.25">
      <c r="A34" s="232">
        <f t="shared" si="4"/>
        <v>46113</v>
      </c>
      <c r="B34" s="93">
        <f t="shared" si="5"/>
        <v>21</v>
      </c>
      <c r="C34" s="106">
        <f t="shared" si="6"/>
        <v>395104.40660835349</v>
      </c>
      <c r="D34" s="233">
        <f t="shared" si="7"/>
        <v>1909.6712986070418</v>
      </c>
      <c r="E34" s="233">
        <f t="shared" si="8"/>
        <v>1642.1002480365694</v>
      </c>
      <c r="F34" s="233">
        <f t="shared" si="9"/>
        <v>3551.7715466436111</v>
      </c>
      <c r="G34" s="106">
        <f t="shared" si="1"/>
        <v>393462.30636031693</v>
      </c>
      <c r="L34" s="209">
        <f t="shared" si="10"/>
        <v>46113</v>
      </c>
      <c r="M34" s="148">
        <f t="shared" si="11"/>
        <v>21</v>
      </c>
      <c r="N34" s="159">
        <f t="shared" si="12"/>
        <v>354294.27781054587</v>
      </c>
      <c r="O34" s="211">
        <f t="shared" si="13"/>
        <v>1712.4223427509712</v>
      </c>
      <c r="P34" s="211">
        <f t="shared" si="14"/>
        <v>1472.4885669203118</v>
      </c>
      <c r="Q34" s="211">
        <f t="shared" si="2"/>
        <v>3184.9109096712828</v>
      </c>
      <c r="R34" s="159">
        <f t="shared" si="3"/>
        <v>352821.78924362554</v>
      </c>
    </row>
    <row r="35" spans="1:18" x14ac:dyDescent="0.25">
      <c r="A35" s="232">
        <f t="shared" si="4"/>
        <v>46143</v>
      </c>
      <c r="B35" s="93">
        <f t="shared" si="5"/>
        <v>22</v>
      </c>
      <c r="C35" s="106">
        <f t="shared" si="6"/>
        <v>393462.30636031693</v>
      </c>
      <c r="D35" s="233">
        <f t="shared" si="7"/>
        <v>1901.7344807415313</v>
      </c>
      <c r="E35" s="233">
        <f t="shared" si="8"/>
        <v>1650.0370659020798</v>
      </c>
      <c r="F35" s="233">
        <f t="shared" si="9"/>
        <v>3551.7715466436111</v>
      </c>
      <c r="G35" s="106">
        <f t="shared" si="1"/>
        <v>391812.26929441484</v>
      </c>
      <c r="L35" s="209">
        <f t="shared" si="10"/>
        <v>46143</v>
      </c>
      <c r="M35" s="148">
        <f t="shared" si="11"/>
        <v>22</v>
      </c>
      <c r="N35" s="159">
        <f t="shared" si="12"/>
        <v>352821.78924362554</v>
      </c>
      <c r="O35" s="211">
        <f t="shared" si="13"/>
        <v>1705.305314677523</v>
      </c>
      <c r="P35" s="211">
        <f t="shared" si="14"/>
        <v>1479.6055949937602</v>
      </c>
      <c r="Q35" s="211">
        <f t="shared" si="2"/>
        <v>3184.9109096712832</v>
      </c>
      <c r="R35" s="159">
        <f t="shared" si="3"/>
        <v>351342.18364863179</v>
      </c>
    </row>
    <row r="36" spans="1:18" x14ac:dyDescent="0.25">
      <c r="A36" s="232">
        <f t="shared" si="4"/>
        <v>46174</v>
      </c>
      <c r="B36" s="93">
        <f t="shared" si="5"/>
        <v>23</v>
      </c>
      <c r="C36" s="106">
        <f t="shared" si="6"/>
        <v>391812.26929441484</v>
      </c>
      <c r="D36" s="233">
        <f t="shared" si="7"/>
        <v>1893.7593015896712</v>
      </c>
      <c r="E36" s="233">
        <f t="shared" si="8"/>
        <v>1658.0122450539398</v>
      </c>
      <c r="F36" s="233">
        <f t="shared" si="9"/>
        <v>3551.7715466436111</v>
      </c>
      <c r="G36" s="106">
        <f t="shared" si="1"/>
        <v>390154.25704936089</v>
      </c>
      <c r="L36" s="209">
        <f t="shared" si="10"/>
        <v>46174</v>
      </c>
      <c r="M36" s="148">
        <f t="shared" si="11"/>
        <v>23</v>
      </c>
      <c r="N36" s="159">
        <f t="shared" si="12"/>
        <v>351342.18364863179</v>
      </c>
      <c r="O36" s="211">
        <f t="shared" si="13"/>
        <v>1698.1538876350533</v>
      </c>
      <c r="P36" s="211">
        <f t="shared" si="14"/>
        <v>1486.75702203623</v>
      </c>
      <c r="Q36" s="211">
        <f t="shared" si="2"/>
        <v>3184.9109096712832</v>
      </c>
      <c r="R36" s="159">
        <f t="shared" si="3"/>
        <v>349855.42662659555</v>
      </c>
    </row>
    <row r="37" spans="1:18" x14ac:dyDescent="0.25">
      <c r="A37" s="232">
        <f t="shared" si="4"/>
        <v>46204</v>
      </c>
      <c r="B37" s="93">
        <f t="shared" si="5"/>
        <v>24</v>
      </c>
      <c r="C37" s="106">
        <f t="shared" si="6"/>
        <v>390154.25704936089</v>
      </c>
      <c r="D37" s="233">
        <f t="shared" si="7"/>
        <v>1885.7455757385769</v>
      </c>
      <c r="E37" s="233">
        <f t="shared" si="8"/>
        <v>1666.025970905034</v>
      </c>
      <c r="F37" s="233">
        <f t="shared" si="9"/>
        <v>3551.7715466436111</v>
      </c>
      <c r="G37" s="106">
        <f t="shared" si="1"/>
        <v>388488.23107845586</v>
      </c>
      <c r="L37" s="209">
        <f t="shared" si="10"/>
        <v>46204</v>
      </c>
      <c r="M37" s="148">
        <f t="shared" si="11"/>
        <v>24</v>
      </c>
      <c r="N37" s="159">
        <f t="shared" si="12"/>
        <v>349855.42662659555</v>
      </c>
      <c r="O37" s="211">
        <f t="shared" si="13"/>
        <v>1690.9678953618777</v>
      </c>
      <c r="P37" s="211">
        <f t="shared" si="14"/>
        <v>1493.943014309405</v>
      </c>
      <c r="Q37" s="211">
        <f t="shared" si="2"/>
        <v>3184.9109096712828</v>
      </c>
      <c r="R37" s="159">
        <f t="shared" si="3"/>
        <v>348361.48361228616</v>
      </c>
    </row>
    <row r="38" spans="1:18" x14ac:dyDescent="0.25">
      <c r="A38" s="232">
        <f t="shared" si="4"/>
        <v>46235</v>
      </c>
      <c r="B38" s="93">
        <f t="shared" si="5"/>
        <v>25</v>
      </c>
      <c r="C38" s="106">
        <f t="shared" si="6"/>
        <v>388488.23107845586</v>
      </c>
      <c r="D38" s="233">
        <f t="shared" si="7"/>
        <v>1877.6931168792025</v>
      </c>
      <c r="E38" s="233">
        <f t="shared" si="8"/>
        <v>1674.0784297644082</v>
      </c>
      <c r="F38" s="233">
        <f t="shared" si="9"/>
        <v>3551.7715466436107</v>
      </c>
      <c r="G38" s="106">
        <f t="shared" si="1"/>
        <v>386814.15264869144</v>
      </c>
      <c r="L38" s="209">
        <f t="shared" si="10"/>
        <v>46235</v>
      </c>
      <c r="M38" s="148">
        <f t="shared" si="11"/>
        <v>25</v>
      </c>
      <c r="N38" s="159">
        <f t="shared" si="12"/>
        <v>348361.48361228616</v>
      </c>
      <c r="O38" s="211">
        <f t="shared" si="13"/>
        <v>1683.7471707927157</v>
      </c>
      <c r="P38" s="211">
        <f t="shared" si="14"/>
        <v>1501.1637388785671</v>
      </c>
      <c r="Q38" s="211">
        <f t="shared" si="2"/>
        <v>3184.9109096712828</v>
      </c>
      <c r="R38" s="159">
        <f t="shared" si="3"/>
        <v>346860.3198734076</v>
      </c>
    </row>
    <row r="39" spans="1:18" x14ac:dyDescent="0.25">
      <c r="A39" s="232">
        <f t="shared" si="4"/>
        <v>46266</v>
      </c>
      <c r="B39" s="93">
        <f t="shared" si="5"/>
        <v>26</v>
      </c>
      <c r="C39" s="106">
        <f t="shared" si="6"/>
        <v>386814.15264869144</v>
      </c>
      <c r="D39" s="233">
        <f t="shared" si="7"/>
        <v>1869.6017378020081</v>
      </c>
      <c r="E39" s="233">
        <f t="shared" si="8"/>
        <v>1682.1698088416026</v>
      </c>
      <c r="F39" s="233">
        <f t="shared" si="9"/>
        <v>3551.7715466436107</v>
      </c>
      <c r="G39" s="106">
        <f t="shared" si="1"/>
        <v>385131.98283984984</v>
      </c>
      <c r="L39" s="209">
        <f t="shared" si="10"/>
        <v>46266</v>
      </c>
      <c r="M39" s="148">
        <f t="shared" si="11"/>
        <v>26</v>
      </c>
      <c r="N39" s="159">
        <f t="shared" si="12"/>
        <v>346860.3198734076</v>
      </c>
      <c r="O39" s="211">
        <f t="shared" si="13"/>
        <v>1676.4915460548027</v>
      </c>
      <c r="P39" s="211">
        <f t="shared" si="14"/>
        <v>1508.4193636164803</v>
      </c>
      <c r="Q39" s="211">
        <f t="shared" si="2"/>
        <v>3184.9109096712828</v>
      </c>
      <c r="R39" s="159">
        <f t="shared" si="3"/>
        <v>345351.9005097911</v>
      </c>
    </row>
    <row r="40" spans="1:18" x14ac:dyDescent="0.25">
      <c r="A40" s="232">
        <f t="shared" si="4"/>
        <v>46296</v>
      </c>
      <c r="B40" s="93">
        <f t="shared" si="5"/>
        <v>27</v>
      </c>
      <c r="C40" s="106">
        <f t="shared" si="6"/>
        <v>385131.98283984984</v>
      </c>
      <c r="D40" s="233">
        <f t="shared" si="7"/>
        <v>1861.4712503926075</v>
      </c>
      <c r="E40" s="233">
        <f t="shared" si="8"/>
        <v>1690.3002962510038</v>
      </c>
      <c r="F40" s="233">
        <f t="shared" si="9"/>
        <v>3551.7715466436111</v>
      </c>
      <c r="G40" s="106">
        <f t="shared" si="1"/>
        <v>383441.68254359881</v>
      </c>
      <c r="L40" s="209">
        <f t="shared" si="10"/>
        <v>46296</v>
      </c>
      <c r="M40" s="148">
        <f t="shared" si="11"/>
        <v>27</v>
      </c>
      <c r="N40" s="159">
        <f t="shared" si="12"/>
        <v>345351.9005097911</v>
      </c>
      <c r="O40" s="211">
        <f t="shared" si="13"/>
        <v>1669.20085246399</v>
      </c>
      <c r="P40" s="211">
        <f t="shared" si="14"/>
        <v>1515.7100572072929</v>
      </c>
      <c r="Q40" s="211">
        <f t="shared" si="2"/>
        <v>3184.9109096712828</v>
      </c>
      <c r="R40" s="159">
        <f t="shared" si="3"/>
        <v>343836.19045258383</v>
      </c>
    </row>
    <row r="41" spans="1:18" x14ac:dyDescent="0.25">
      <c r="A41" s="232">
        <f t="shared" si="4"/>
        <v>46327</v>
      </c>
      <c r="B41" s="93">
        <f t="shared" si="5"/>
        <v>28</v>
      </c>
      <c r="C41" s="106">
        <f t="shared" si="6"/>
        <v>383441.68254359881</v>
      </c>
      <c r="D41" s="233">
        <f t="shared" si="7"/>
        <v>1853.301465627394</v>
      </c>
      <c r="E41" s="233">
        <f t="shared" si="8"/>
        <v>1698.4700810162169</v>
      </c>
      <c r="F41" s="233">
        <f t="shared" si="9"/>
        <v>3551.7715466436111</v>
      </c>
      <c r="G41" s="106">
        <f t="shared" si="1"/>
        <v>381743.21246258263</v>
      </c>
      <c r="L41" s="209">
        <f t="shared" si="10"/>
        <v>46327</v>
      </c>
      <c r="M41" s="148">
        <f t="shared" si="11"/>
        <v>28</v>
      </c>
      <c r="N41" s="159">
        <f t="shared" si="12"/>
        <v>343836.19045258383</v>
      </c>
      <c r="O41" s="211">
        <f t="shared" si="13"/>
        <v>1661.8749205208214</v>
      </c>
      <c r="P41" s="211">
        <f t="shared" si="14"/>
        <v>1523.0359891504618</v>
      </c>
      <c r="Q41" s="211">
        <f t="shared" si="2"/>
        <v>3184.9109096712832</v>
      </c>
      <c r="R41" s="159">
        <f t="shared" si="3"/>
        <v>342313.15446343337</v>
      </c>
    </row>
    <row r="42" spans="1:18" x14ac:dyDescent="0.25">
      <c r="A42" s="232">
        <f t="shared" si="4"/>
        <v>46357</v>
      </c>
      <c r="B42" s="93">
        <f t="shared" si="5"/>
        <v>29</v>
      </c>
      <c r="C42" s="106">
        <f t="shared" si="6"/>
        <v>381743.21246258263</v>
      </c>
      <c r="D42" s="233">
        <f t="shared" si="7"/>
        <v>1845.0921935691488</v>
      </c>
      <c r="E42" s="233">
        <f t="shared" si="8"/>
        <v>1706.6793530744621</v>
      </c>
      <c r="F42" s="233">
        <f t="shared" si="9"/>
        <v>3551.7715466436111</v>
      </c>
      <c r="G42" s="106">
        <f t="shared" si="1"/>
        <v>380036.53310950816</v>
      </c>
      <c r="L42" s="209">
        <f t="shared" si="10"/>
        <v>46357</v>
      </c>
      <c r="M42" s="148">
        <f t="shared" si="11"/>
        <v>29</v>
      </c>
      <c r="N42" s="159">
        <f t="shared" si="12"/>
        <v>342313.15446343337</v>
      </c>
      <c r="O42" s="211">
        <f t="shared" si="13"/>
        <v>1654.513579906594</v>
      </c>
      <c r="P42" s="211">
        <f t="shared" si="14"/>
        <v>1530.3973297646889</v>
      </c>
      <c r="Q42" s="211">
        <f t="shared" si="2"/>
        <v>3184.9109096712828</v>
      </c>
      <c r="R42" s="159">
        <f t="shared" si="3"/>
        <v>340782.7571336687</v>
      </c>
    </row>
    <row r="43" spans="1:18" x14ac:dyDescent="0.25">
      <c r="A43" s="232">
        <f t="shared" si="4"/>
        <v>46388</v>
      </c>
      <c r="B43" s="93">
        <f t="shared" si="5"/>
        <v>30</v>
      </c>
      <c r="C43" s="106">
        <f t="shared" si="6"/>
        <v>380036.53310950816</v>
      </c>
      <c r="D43" s="233">
        <f t="shared" si="7"/>
        <v>1836.8432433626224</v>
      </c>
      <c r="E43" s="233">
        <f t="shared" si="8"/>
        <v>1714.9283032809888</v>
      </c>
      <c r="F43" s="233">
        <f t="shared" si="9"/>
        <v>3551.7715466436111</v>
      </c>
      <c r="G43" s="106">
        <f t="shared" si="1"/>
        <v>378321.6048062272</v>
      </c>
      <c r="L43" s="209">
        <f t="shared" si="10"/>
        <v>46388</v>
      </c>
      <c r="M43" s="148">
        <f t="shared" si="11"/>
        <v>30</v>
      </c>
      <c r="N43" s="159">
        <f t="shared" si="12"/>
        <v>340782.7571336687</v>
      </c>
      <c r="O43" s="211">
        <f t="shared" si="13"/>
        <v>1647.1166594793979</v>
      </c>
      <c r="P43" s="211">
        <f t="shared" si="14"/>
        <v>1537.7942501918851</v>
      </c>
      <c r="Q43" s="211">
        <f t="shared" si="2"/>
        <v>3184.9109096712828</v>
      </c>
      <c r="R43" s="159">
        <f t="shared" si="3"/>
        <v>339244.96288347681</v>
      </c>
    </row>
    <row r="44" spans="1:18" x14ac:dyDescent="0.25">
      <c r="A44" s="232">
        <f t="shared" si="4"/>
        <v>46419</v>
      </c>
      <c r="B44" s="93">
        <f t="shared" si="5"/>
        <v>31</v>
      </c>
      <c r="C44" s="106">
        <f t="shared" si="6"/>
        <v>378321.6048062272</v>
      </c>
      <c r="D44" s="233">
        <f t="shared" si="7"/>
        <v>1828.5544232300977</v>
      </c>
      <c r="E44" s="233">
        <f t="shared" si="8"/>
        <v>1723.2171234135135</v>
      </c>
      <c r="F44" s="233">
        <f t="shared" si="9"/>
        <v>3551.7715466436111</v>
      </c>
      <c r="G44" s="106">
        <f t="shared" si="1"/>
        <v>376598.38768281369</v>
      </c>
      <c r="L44" s="209">
        <f t="shared" si="10"/>
        <v>46419</v>
      </c>
      <c r="M44" s="148">
        <f t="shared" si="11"/>
        <v>31</v>
      </c>
      <c r="N44" s="159">
        <f t="shared" si="12"/>
        <v>339244.96288347681</v>
      </c>
      <c r="O44" s="211">
        <f t="shared" si="13"/>
        <v>1639.6839872701373</v>
      </c>
      <c r="P44" s="211">
        <f t="shared" si="14"/>
        <v>1545.2269224011459</v>
      </c>
      <c r="Q44" s="211">
        <f t="shared" si="2"/>
        <v>3184.9109096712832</v>
      </c>
      <c r="R44" s="159">
        <f t="shared" si="3"/>
        <v>337699.73596107564</v>
      </c>
    </row>
    <row r="45" spans="1:18" x14ac:dyDescent="0.25">
      <c r="A45" s="232">
        <f t="shared" si="4"/>
        <v>46447</v>
      </c>
      <c r="B45" s="93">
        <f t="shared" si="5"/>
        <v>32</v>
      </c>
      <c r="C45" s="106">
        <f t="shared" si="6"/>
        <v>376598.38768281369</v>
      </c>
      <c r="D45" s="233">
        <f t="shared" si="7"/>
        <v>1820.2255404669327</v>
      </c>
      <c r="E45" s="233">
        <f t="shared" si="8"/>
        <v>1731.5460061766785</v>
      </c>
      <c r="F45" s="233">
        <f t="shared" si="9"/>
        <v>3551.7715466436111</v>
      </c>
      <c r="G45" s="106">
        <f t="shared" si="1"/>
        <v>374866.84167663701</v>
      </c>
      <c r="L45" s="209">
        <f t="shared" si="10"/>
        <v>46447</v>
      </c>
      <c r="M45" s="148">
        <f t="shared" si="11"/>
        <v>32</v>
      </c>
      <c r="N45" s="159">
        <f t="shared" si="12"/>
        <v>337699.73596107564</v>
      </c>
      <c r="O45" s="211">
        <f t="shared" si="13"/>
        <v>1632.2153904785321</v>
      </c>
      <c r="P45" s="211">
        <f t="shared" si="14"/>
        <v>1552.6955191927514</v>
      </c>
      <c r="Q45" s="211">
        <f t="shared" si="2"/>
        <v>3184.9109096712837</v>
      </c>
      <c r="R45" s="159">
        <f t="shared" si="3"/>
        <v>336147.04044188291</v>
      </c>
    </row>
    <row r="46" spans="1:18" x14ac:dyDescent="0.25">
      <c r="A46" s="232">
        <f t="shared" si="4"/>
        <v>46478</v>
      </c>
      <c r="B46" s="93">
        <f t="shared" si="5"/>
        <v>33</v>
      </c>
      <c r="C46" s="106">
        <f t="shared" si="6"/>
        <v>374866.84167663701</v>
      </c>
      <c r="D46" s="233">
        <f t="shared" si="7"/>
        <v>1811.8564014370786</v>
      </c>
      <c r="E46" s="233">
        <f t="shared" si="8"/>
        <v>1739.9151452065328</v>
      </c>
      <c r="F46" s="233">
        <f t="shared" si="9"/>
        <v>3551.7715466436111</v>
      </c>
      <c r="G46" s="106">
        <f t="shared" si="1"/>
        <v>373126.92653143045</v>
      </c>
      <c r="L46" s="209">
        <f t="shared" si="10"/>
        <v>46478</v>
      </c>
      <c r="M46" s="148">
        <f t="shared" si="11"/>
        <v>33</v>
      </c>
      <c r="N46" s="159">
        <f t="shared" si="12"/>
        <v>336147.04044188291</v>
      </c>
      <c r="O46" s="211">
        <f t="shared" si="13"/>
        <v>1624.7106954691003</v>
      </c>
      <c r="P46" s="211">
        <f t="shared" si="14"/>
        <v>1560.2002142021829</v>
      </c>
      <c r="Q46" s="211">
        <f t="shared" si="2"/>
        <v>3184.9109096712832</v>
      </c>
      <c r="R46" s="159">
        <f t="shared" si="3"/>
        <v>334586.84022768075</v>
      </c>
    </row>
    <row r="47" spans="1:18" x14ac:dyDescent="0.25">
      <c r="A47" s="232">
        <f t="shared" si="4"/>
        <v>46508</v>
      </c>
      <c r="B47" s="93">
        <f t="shared" si="5"/>
        <v>34</v>
      </c>
      <c r="C47" s="106">
        <f t="shared" si="6"/>
        <v>373126.92653143045</v>
      </c>
      <c r="D47" s="233">
        <f t="shared" si="7"/>
        <v>1803.4468115685804</v>
      </c>
      <c r="E47" s="233">
        <f t="shared" si="8"/>
        <v>1748.3247350750307</v>
      </c>
      <c r="F47" s="233">
        <f t="shared" si="9"/>
        <v>3551.7715466436111</v>
      </c>
      <c r="G47" s="106">
        <f t="shared" si="1"/>
        <v>371378.60179635545</v>
      </c>
      <c r="L47" s="209">
        <f t="shared" si="10"/>
        <v>46508</v>
      </c>
      <c r="M47" s="148">
        <f t="shared" si="11"/>
        <v>34</v>
      </c>
      <c r="N47" s="159">
        <f t="shared" si="12"/>
        <v>334586.84022768075</v>
      </c>
      <c r="O47" s="211">
        <f t="shared" si="13"/>
        <v>1617.169727767123</v>
      </c>
      <c r="P47" s="211">
        <f t="shared" si="14"/>
        <v>1567.7411819041599</v>
      </c>
      <c r="Q47" s="211">
        <f t="shared" si="2"/>
        <v>3184.9109096712828</v>
      </c>
      <c r="R47" s="159">
        <f t="shared" si="3"/>
        <v>333019.09904577659</v>
      </c>
    </row>
    <row r="48" spans="1:18" x14ac:dyDescent="0.25">
      <c r="A48" s="232">
        <f t="shared" si="4"/>
        <v>46539</v>
      </c>
      <c r="B48" s="93">
        <f t="shared" si="5"/>
        <v>35</v>
      </c>
      <c r="C48" s="106">
        <f t="shared" si="6"/>
        <v>371378.60179635545</v>
      </c>
      <c r="D48" s="233">
        <f t="shared" si="7"/>
        <v>1794.9965753490512</v>
      </c>
      <c r="E48" s="233">
        <f t="shared" si="8"/>
        <v>1756.7749712945601</v>
      </c>
      <c r="F48" s="233">
        <f t="shared" si="9"/>
        <v>3551.7715466436111</v>
      </c>
      <c r="G48" s="106">
        <f t="shared" si="1"/>
        <v>369621.82682506088</v>
      </c>
      <c r="L48" s="209">
        <f t="shared" si="10"/>
        <v>46539</v>
      </c>
      <c r="M48" s="148">
        <f t="shared" si="11"/>
        <v>35</v>
      </c>
      <c r="N48" s="159">
        <f t="shared" si="12"/>
        <v>333019.09904577659</v>
      </c>
      <c r="O48" s="211">
        <f t="shared" si="13"/>
        <v>1609.5923120545863</v>
      </c>
      <c r="P48" s="211">
        <f t="shared" si="14"/>
        <v>1575.3185976166969</v>
      </c>
      <c r="Q48" s="211">
        <f t="shared" si="2"/>
        <v>3184.9109096712832</v>
      </c>
      <c r="R48" s="159">
        <f t="shared" si="3"/>
        <v>331443.7804481599</v>
      </c>
    </row>
    <row r="49" spans="1:18" x14ac:dyDescent="0.25">
      <c r="A49" s="232">
        <f t="shared" si="4"/>
        <v>46569</v>
      </c>
      <c r="B49" s="93">
        <f t="shared" si="5"/>
        <v>36</v>
      </c>
      <c r="C49" s="106">
        <f t="shared" si="6"/>
        <v>369621.82682506088</v>
      </c>
      <c r="D49" s="233">
        <f t="shared" si="7"/>
        <v>1786.5054963211271</v>
      </c>
      <c r="E49" s="233">
        <f t="shared" si="8"/>
        <v>1765.266050322484</v>
      </c>
      <c r="F49" s="233">
        <f t="shared" si="9"/>
        <v>3551.7715466436111</v>
      </c>
      <c r="G49" s="106">
        <f t="shared" si="1"/>
        <v>367856.56077473838</v>
      </c>
      <c r="L49" s="209">
        <f t="shared" si="10"/>
        <v>46569</v>
      </c>
      <c r="M49" s="148">
        <f t="shared" si="11"/>
        <v>36</v>
      </c>
      <c r="N49" s="159">
        <f t="shared" si="12"/>
        <v>331443.7804481599</v>
      </c>
      <c r="O49" s="211">
        <f t="shared" si="13"/>
        <v>1601.9782721661054</v>
      </c>
      <c r="P49" s="211">
        <f t="shared" si="14"/>
        <v>1582.9326375051776</v>
      </c>
      <c r="Q49" s="211">
        <f t="shared" si="2"/>
        <v>3184.9109096712828</v>
      </c>
      <c r="R49" s="159">
        <f t="shared" si="3"/>
        <v>329860.84781065473</v>
      </c>
    </row>
    <row r="50" spans="1:18" x14ac:dyDescent="0.25">
      <c r="A50" s="232">
        <f t="shared" si="4"/>
        <v>46600</v>
      </c>
      <c r="B50" s="93">
        <f t="shared" si="5"/>
        <v>37</v>
      </c>
      <c r="C50" s="106">
        <f t="shared" si="6"/>
        <v>367856.56077473838</v>
      </c>
      <c r="D50" s="233">
        <f t="shared" si="7"/>
        <v>1777.9733770779019</v>
      </c>
      <c r="E50" s="233">
        <f t="shared" si="8"/>
        <v>1773.7981695657095</v>
      </c>
      <c r="F50" s="233">
        <f t="shared" si="9"/>
        <v>3551.7715466436111</v>
      </c>
      <c r="G50" s="106">
        <f t="shared" si="1"/>
        <v>366082.76260517264</v>
      </c>
      <c r="L50" s="209">
        <f t="shared" si="10"/>
        <v>46600</v>
      </c>
      <c r="M50" s="148">
        <f t="shared" si="11"/>
        <v>37</v>
      </c>
      <c r="N50" s="159">
        <f t="shared" si="12"/>
        <v>329860.84781065473</v>
      </c>
      <c r="O50" s="211">
        <f t="shared" si="13"/>
        <v>1594.3274310848303</v>
      </c>
      <c r="P50" s="211">
        <f t="shared" si="14"/>
        <v>1590.5834785864527</v>
      </c>
      <c r="Q50" s="211">
        <f t="shared" si="2"/>
        <v>3184.9109096712828</v>
      </c>
      <c r="R50" s="159">
        <f t="shared" si="3"/>
        <v>328270.26433206827</v>
      </c>
    </row>
    <row r="51" spans="1:18" x14ac:dyDescent="0.25">
      <c r="A51" s="232">
        <f t="shared" si="4"/>
        <v>46631</v>
      </c>
      <c r="B51" s="93">
        <f t="shared" si="5"/>
        <v>38</v>
      </c>
      <c r="C51" s="106">
        <f t="shared" si="6"/>
        <v>366082.76260517264</v>
      </c>
      <c r="D51" s="233">
        <f t="shared" si="7"/>
        <v>1769.4000192583342</v>
      </c>
      <c r="E51" s="233">
        <f t="shared" si="8"/>
        <v>1782.3715273852767</v>
      </c>
      <c r="F51" s="233">
        <f t="shared" si="9"/>
        <v>3551.7715466436111</v>
      </c>
      <c r="G51" s="106">
        <f t="shared" si="1"/>
        <v>364300.39107778738</v>
      </c>
      <c r="L51" s="209">
        <f t="shared" si="10"/>
        <v>46631</v>
      </c>
      <c r="M51" s="148">
        <f t="shared" si="11"/>
        <v>38</v>
      </c>
      <c r="N51" s="159">
        <f t="shared" si="12"/>
        <v>328270.26433206827</v>
      </c>
      <c r="O51" s="211">
        <f t="shared" si="13"/>
        <v>1586.6396109383293</v>
      </c>
      <c r="P51" s="211">
        <f t="shared" si="14"/>
        <v>1598.2712987329539</v>
      </c>
      <c r="Q51" s="211">
        <f t="shared" si="2"/>
        <v>3184.9109096712832</v>
      </c>
      <c r="R51" s="159">
        <f t="shared" si="3"/>
        <v>326671.99303333531</v>
      </c>
    </row>
    <row r="52" spans="1:18" x14ac:dyDescent="0.25">
      <c r="A52" s="232">
        <f t="shared" si="4"/>
        <v>46661</v>
      </c>
      <c r="B52" s="93">
        <f t="shared" si="5"/>
        <v>39</v>
      </c>
      <c r="C52" s="106">
        <f t="shared" si="6"/>
        <v>364300.39107778738</v>
      </c>
      <c r="D52" s="233">
        <f t="shared" si="7"/>
        <v>1760.7852235426387</v>
      </c>
      <c r="E52" s="233">
        <f t="shared" si="8"/>
        <v>1790.9863231009722</v>
      </c>
      <c r="F52" s="233">
        <f t="shared" si="9"/>
        <v>3551.7715466436111</v>
      </c>
      <c r="G52" s="106">
        <f t="shared" si="1"/>
        <v>362509.4047546864</v>
      </c>
      <c r="L52" s="209">
        <f t="shared" si="10"/>
        <v>46661</v>
      </c>
      <c r="M52" s="148">
        <f t="shared" si="11"/>
        <v>39</v>
      </c>
      <c r="N52" s="159">
        <f t="shared" si="12"/>
        <v>326671.99303333531</v>
      </c>
      <c r="O52" s="211">
        <f t="shared" si="13"/>
        <v>1578.9146329944535</v>
      </c>
      <c r="P52" s="211">
        <f t="shared" si="14"/>
        <v>1605.9962766768297</v>
      </c>
      <c r="Q52" s="211">
        <f t="shared" si="2"/>
        <v>3184.9109096712832</v>
      </c>
      <c r="R52" s="159">
        <f t="shared" si="3"/>
        <v>325065.99675665848</v>
      </c>
    </row>
    <row r="53" spans="1:18" x14ac:dyDescent="0.25">
      <c r="A53" s="232">
        <f t="shared" si="4"/>
        <v>46692</v>
      </c>
      <c r="B53" s="93">
        <f t="shared" si="5"/>
        <v>40</v>
      </c>
      <c r="C53" s="106">
        <f t="shared" si="6"/>
        <v>362509.4047546864</v>
      </c>
      <c r="D53" s="233">
        <f t="shared" si="7"/>
        <v>1752.1287896476508</v>
      </c>
      <c r="E53" s="233">
        <f t="shared" si="8"/>
        <v>1799.6427569959603</v>
      </c>
      <c r="F53" s="233">
        <f t="shared" si="9"/>
        <v>3551.7715466436111</v>
      </c>
      <c r="G53" s="106">
        <f t="shared" si="1"/>
        <v>360709.76199769042</v>
      </c>
      <c r="L53" s="209">
        <f t="shared" si="10"/>
        <v>46692</v>
      </c>
      <c r="M53" s="148">
        <f t="shared" si="11"/>
        <v>40</v>
      </c>
      <c r="N53" s="159">
        <f t="shared" si="12"/>
        <v>325065.99675665848</v>
      </c>
      <c r="O53" s="211">
        <f t="shared" si="13"/>
        <v>1571.1523176571818</v>
      </c>
      <c r="P53" s="211">
        <f t="shared" si="14"/>
        <v>1613.7585920141012</v>
      </c>
      <c r="Q53" s="211">
        <f t="shared" si="2"/>
        <v>3184.9109096712828</v>
      </c>
      <c r="R53" s="159">
        <f t="shared" si="3"/>
        <v>323452.2381646444</v>
      </c>
    </row>
    <row r="54" spans="1:18" x14ac:dyDescent="0.25">
      <c r="A54" s="232">
        <f t="shared" si="4"/>
        <v>46722</v>
      </c>
      <c r="B54" s="93">
        <f t="shared" si="5"/>
        <v>41</v>
      </c>
      <c r="C54" s="106">
        <f t="shared" si="6"/>
        <v>360709.76199769042</v>
      </c>
      <c r="D54" s="233">
        <f t="shared" si="7"/>
        <v>1743.4305163221702</v>
      </c>
      <c r="E54" s="233">
        <f t="shared" si="8"/>
        <v>1808.3410303214409</v>
      </c>
      <c r="F54" s="233">
        <f t="shared" si="9"/>
        <v>3551.7715466436111</v>
      </c>
      <c r="G54" s="106">
        <f t="shared" si="1"/>
        <v>358901.42096736899</v>
      </c>
      <c r="L54" s="209">
        <f t="shared" si="10"/>
        <v>46722</v>
      </c>
      <c r="M54" s="148">
        <f t="shared" si="11"/>
        <v>41</v>
      </c>
      <c r="N54" s="159">
        <f t="shared" si="12"/>
        <v>323452.2381646444</v>
      </c>
      <c r="O54" s="211">
        <f t="shared" si="13"/>
        <v>1563.3524844624471</v>
      </c>
      <c r="P54" s="211">
        <f t="shared" si="14"/>
        <v>1621.5584252088358</v>
      </c>
      <c r="Q54" s="211">
        <f t="shared" si="2"/>
        <v>3184.9109096712828</v>
      </c>
      <c r="R54" s="159">
        <f t="shared" si="3"/>
        <v>321830.67973943555</v>
      </c>
    </row>
    <row r="55" spans="1:18" x14ac:dyDescent="0.25">
      <c r="A55" s="232">
        <f t="shared" si="4"/>
        <v>46753</v>
      </c>
      <c r="B55" s="93">
        <f t="shared" si="5"/>
        <v>42</v>
      </c>
      <c r="C55" s="106">
        <f t="shared" si="6"/>
        <v>358901.42096736899</v>
      </c>
      <c r="D55" s="233">
        <f t="shared" si="7"/>
        <v>1734.6902013422832</v>
      </c>
      <c r="E55" s="233">
        <f t="shared" si="8"/>
        <v>1817.0813453013282</v>
      </c>
      <c r="F55" s="233">
        <f t="shared" si="9"/>
        <v>3551.7715466436111</v>
      </c>
      <c r="G55" s="106">
        <f t="shared" si="1"/>
        <v>357084.33962206764</v>
      </c>
      <c r="L55" s="209">
        <f t="shared" si="10"/>
        <v>46753</v>
      </c>
      <c r="M55" s="148">
        <f t="shared" si="11"/>
        <v>42</v>
      </c>
      <c r="N55" s="159">
        <f t="shared" si="12"/>
        <v>321830.67973943555</v>
      </c>
      <c r="O55" s="211">
        <f t="shared" si="13"/>
        <v>1555.5149520739378</v>
      </c>
      <c r="P55" s="211">
        <f t="shared" si="14"/>
        <v>1629.3959575973454</v>
      </c>
      <c r="Q55" s="211">
        <f t="shared" si="2"/>
        <v>3184.9109096712832</v>
      </c>
      <c r="R55" s="159">
        <f t="shared" si="3"/>
        <v>320201.2837818382</v>
      </c>
    </row>
    <row r="56" spans="1:18" x14ac:dyDescent="0.25">
      <c r="A56" s="232">
        <f t="shared" si="4"/>
        <v>46784</v>
      </c>
      <c r="B56" s="93">
        <f t="shared" si="5"/>
        <v>43</v>
      </c>
      <c r="C56" s="106">
        <f t="shared" si="6"/>
        <v>357084.33962206764</v>
      </c>
      <c r="D56" s="233">
        <f t="shared" si="7"/>
        <v>1725.90764150666</v>
      </c>
      <c r="E56" s="233">
        <f t="shared" si="8"/>
        <v>1825.863905136951</v>
      </c>
      <c r="F56" s="233">
        <f t="shared" si="9"/>
        <v>3551.7715466436111</v>
      </c>
      <c r="G56" s="106">
        <f t="shared" si="1"/>
        <v>355258.4757169307</v>
      </c>
      <c r="L56" s="209">
        <f t="shared" si="10"/>
        <v>46784</v>
      </c>
      <c r="M56" s="148">
        <f t="shared" si="11"/>
        <v>43</v>
      </c>
      <c r="N56" s="159">
        <f t="shared" si="12"/>
        <v>320201.2837818382</v>
      </c>
      <c r="O56" s="211">
        <f t="shared" si="13"/>
        <v>1547.6395382788839</v>
      </c>
      <c r="P56" s="211">
        <f t="shared" si="14"/>
        <v>1637.2713713923993</v>
      </c>
      <c r="Q56" s="211">
        <f t="shared" si="2"/>
        <v>3184.9109096712832</v>
      </c>
      <c r="R56" s="159">
        <f t="shared" si="3"/>
        <v>318564.01241044578</v>
      </c>
    </row>
    <row r="57" spans="1:18" x14ac:dyDescent="0.25">
      <c r="A57" s="232">
        <f t="shared" si="4"/>
        <v>46813</v>
      </c>
      <c r="B57" s="93">
        <f t="shared" si="5"/>
        <v>44</v>
      </c>
      <c r="C57" s="106">
        <f t="shared" si="6"/>
        <v>355258.4757169307</v>
      </c>
      <c r="D57" s="233">
        <f t="shared" si="7"/>
        <v>1717.0826326318318</v>
      </c>
      <c r="E57" s="233">
        <f t="shared" si="8"/>
        <v>1834.6889140117796</v>
      </c>
      <c r="F57" s="233">
        <f t="shared" si="9"/>
        <v>3551.7715466436111</v>
      </c>
      <c r="G57" s="106">
        <f t="shared" si="1"/>
        <v>353423.78680291894</v>
      </c>
      <c r="L57" s="209">
        <f t="shared" si="10"/>
        <v>46813</v>
      </c>
      <c r="M57" s="148">
        <f t="shared" si="11"/>
        <v>44</v>
      </c>
      <c r="N57" s="159">
        <f t="shared" si="12"/>
        <v>318564.01241044578</v>
      </c>
      <c r="O57" s="211">
        <f t="shared" si="13"/>
        <v>1539.726059983821</v>
      </c>
      <c r="P57" s="211">
        <f t="shared" si="14"/>
        <v>1645.1848496874622</v>
      </c>
      <c r="Q57" s="211">
        <f t="shared" si="2"/>
        <v>3184.9109096712832</v>
      </c>
      <c r="R57" s="159">
        <f t="shared" si="3"/>
        <v>316918.82756075833</v>
      </c>
    </row>
    <row r="58" spans="1:18" x14ac:dyDescent="0.25">
      <c r="A58" s="232">
        <f t="shared" si="4"/>
        <v>46844</v>
      </c>
      <c r="B58" s="93">
        <f t="shared" si="5"/>
        <v>45</v>
      </c>
      <c r="C58" s="106">
        <f t="shared" si="6"/>
        <v>353423.78680291894</v>
      </c>
      <c r="D58" s="233">
        <f t="shared" si="7"/>
        <v>1708.2149695474413</v>
      </c>
      <c r="E58" s="233">
        <f t="shared" si="8"/>
        <v>1843.5565770961698</v>
      </c>
      <c r="F58" s="233">
        <f t="shared" si="9"/>
        <v>3551.7715466436111</v>
      </c>
      <c r="G58" s="106">
        <f t="shared" si="1"/>
        <v>351580.23022582277</v>
      </c>
      <c r="L58" s="209">
        <f t="shared" si="10"/>
        <v>46844</v>
      </c>
      <c r="M58" s="148">
        <f t="shared" si="11"/>
        <v>45</v>
      </c>
      <c r="N58" s="159">
        <f t="shared" si="12"/>
        <v>316918.82756075833</v>
      </c>
      <c r="O58" s="211">
        <f t="shared" si="13"/>
        <v>1531.7743332103314</v>
      </c>
      <c r="P58" s="211">
        <f t="shared" si="14"/>
        <v>1653.1365764609516</v>
      </c>
      <c r="Q58" s="211">
        <f t="shared" si="2"/>
        <v>3184.9109096712828</v>
      </c>
      <c r="R58" s="159">
        <f t="shared" si="3"/>
        <v>315265.69098429737</v>
      </c>
    </row>
    <row r="59" spans="1:18" x14ac:dyDescent="0.25">
      <c r="A59" s="232">
        <f t="shared" si="4"/>
        <v>46874</v>
      </c>
      <c r="B59" s="93">
        <f t="shared" si="5"/>
        <v>46</v>
      </c>
      <c r="C59" s="106">
        <f t="shared" si="6"/>
        <v>351580.23022582277</v>
      </c>
      <c r="D59" s="233">
        <f t="shared" si="7"/>
        <v>1699.3044460914766</v>
      </c>
      <c r="E59" s="233">
        <f t="shared" si="8"/>
        <v>1852.4671005521345</v>
      </c>
      <c r="F59" s="233">
        <f t="shared" si="9"/>
        <v>3551.7715466436111</v>
      </c>
      <c r="G59" s="106">
        <f t="shared" si="1"/>
        <v>349727.76312527066</v>
      </c>
      <c r="L59" s="209">
        <f t="shared" si="10"/>
        <v>46874</v>
      </c>
      <c r="M59" s="148">
        <f t="shared" si="11"/>
        <v>46</v>
      </c>
      <c r="N59" s="159">
        <f t="shared" si="12"/>
        <v>315265.69098429737</v>
      </c>
      <c r="O59" s="211">
        <f t="shared" si="13"/>
        <v>1523.7841730907701</v>
      </c>
      <c r="P59" s="211">
        <f t="shared" si="14"/>
        <v>1661.1267365805134</v>
      </c>
      <c r="Q59" s="211">
        <f t="shared" si="2"/>
        <v>3184.9109096712837</v>
      </c>
      <c r="R59" s="159">
        <f t="shared" si="3"/>
        <v>313604.56424771686</v>
      </c>
    </row>
    <row r="60" spans="1:18" x14ac:dyDescent="0.25">
      <c r="A60" s="232">
        <f t="shared" si="4"/>
        <v>46905</v>
      </c>
      <c r="B60" s="93">
        <f t="shared" si="5"/>
        <v>47</v>
      </c>
      <c r="C60" s="106">
        <f t="shared" si="6"/>
        <v>349727.76312527066</v>
      </c>
      <c r="D60" s="233">
        <f t="shared" si="7"/>
        <v>1690.350855105474</v>
      </c>
      <c r="E60" s="233">
        <f t="shared" si="8"/>
        <v>1861.4206915381365</v>
      </c>
      <c r="F60" s="233">
        <f t="shared" si="9"/>
        <v>3551.7715466436102</v>
      </c>
      <c r="G60" s="106">
        <f t="shared" si="1"/>
        <v>347866.34243373253</v>
      </c>
      <c r="L60" s="209">
        <f t="shared" si="10"/>
        <v>46905</v>
      </c>
      <c r="M60" s="148">
        <f t="shared" si="11"/>
        <v>47</v>
      </c>
      <c r="N60" s="159">
        <f t="shared" si="12"/>
        <v>313604.56424771686</v>
      </c>
      <c r="O60" s="211">
        <f t="shared" si="13"/>
        <v>1515.7553938639639</v>
      </c>
      <c r="P60" s="211">
        <f t="shared" si="14"/>
        <v>1669.1555158073188</v>
      </c>
      <c r="Q60" s="211">
        <f t="shared" si="2"/>
        <v>3184.9109096712828</v>
      </c>
      <c r="R60" s="159">
        <f t="shared" si="3"/>
        <v>311935.40873190953</v>
      </c>
    </row>
    <row r="61" spans="1:18" x14ac:dyDescent="0.25">
      <c r="A61" s="232">
        <f t="shared" si="4"/>
        <v>46935</v>
      </c>
      <c r="B61" s="93">
        <f t="shared" si="5"/>
        <v>48</v>
      </c>
      <c r="C61" s="106">
        <f t="shared" si="6"/>
        <v>347866.34243373253</v>
      </c>
      <c r="D61" s="233">
        <f t="shared" si="7"/>
        <v>1681.3539884297068</v>
      </c>
      <c r="E61" s="233">
        <f t="shared" si="8"/>
        <v>1870.4175582139044</v>
      </c>
      <c r="F61" s="233">
        <f t="shared" si="9"/>
        <v>3551.7715466436111</v>
      </c>
      <c r="G61" s="106">
        <f t="shared" si="1"/>
        <v>345995.9248755186</v>
      </c>
      <c r="L61" s="209">
        <f t="shared" si="10"/>
        <v>46935</v>
      </c>
      <c r="M61" s="148">
        <f t="shared" si="11"/>
        <v>48</v>
      </c>
      <c r="N61" s="159">
        <f t="shared" si="12"/>
        <v>311935.40873190953</v>
      </c>
      <c r="O61" s="211">
        <f t="shared" si="13"/>
        <v>1507.6878088708952</v>
      </c>
      <c r="P61" s="211">
        <f t="shared" si="14"/>
        <v>1677.2231008003878</v>
      </c>
      <c r="Q61" s="211">
        <f t="shared" si="2"/>
        <v>3184.9109096712828</v>
      </c>
      <c r="R61" s="159">
        <f t="shared" si="3"/>
        <v>310258.18563110911</v>
      </c>
    </row>
    <row r="62" spans="1:18" x14ac:dyDescent="0.25">
      <c r="A62" s="232">
        <f t="shared" si="4"/>
        <v>46966</v>
      </c>
      <c r="B62" s="93">
        <f t="shared" si="5"/>
        <v>49</v>
      </c>
      <c r="C62" s="106">
        <f t="shared" si="6"/>
        <v>345995.9248755186</v>
      </c>
      <c r="D62" s="233">
        <f t="shared" si="7"/>
        <v>1672.3136368983394</v>
      </c>
      <c r="E62" s="233">
        <f t="shared" si="8"/>
        <v>1879.4579097452713</v>
      </c>
      <c r="F62" s="233">
        <f t="shared" si="9"/>
        <v>3551.7715466436107</v>
      </c>
      <c r="G62" s="106">
        <f t="shared" si="1"/>
        <v>344116.46696577332</v>
      </c>
      <c r="L62" s="209">
        <f t="shared" si="10"/>
        <v>46966</v>
      </c>
      <c r="M62" s="148">
        <f t="shared" si="11"/>
        <v>49</v>
      </c>
      <c r="N62" s="159">
        <f t="shared" si="12"/>
        <v>310258.18563110911</v>
      </c>
      <c r="O62" s="211">
        <f t="shared" si="13"/>
        <v>1499.5812305503603</v>
      </c>
      <c r="P62" s="211">
        <f t="shared" si="14"/>
        <v>1685.3296791209229</v>
      </c>
      <c r="Q62" s="211">
        <f t="shared" si="2"/>
        <v>3184.9109096712832</v>
      </c>
      <c r="R62" s="159">
        <f t="shared" si="3"/>
        <v>308572.8559519882</v>
      </c>
    </row>
    <row r="63" spans="1:18" x14ac:dyDescent="0.25">
      <c r="A63" s="232">
        <f t="shared" si="4"/>
        <v>46997</v>
      </c>
      <c r="B63" s="93">
        <f t="shared" si="5"/>
        <v>50</v>
      </c>
      <c r="C63" s="106">
        <f t="shared" si="6"/>
        <v>344116.46696577332</v>
      </c>
      <c r="D63" s="233">
        <f t="shared" si="7"/>
        <v>1663.2295903345705</v>
      </c>
      <c r="E63" s="233">
        <f t="shared" si="8"/>
        <v>1888.54195630904</v>
      </c>
      <c r="F63" s="233">
        <f t="shared" si="9"/>
        <v>3551.7715466436102</v>
      </c>
      <c r="G63" s="106">
        <f t="shared" si="1"/>
        <v>342227.92500946426</v>
      </c>
      <c r="L63" s="209">
        <f t="shared" si="10"/>
        <v>46997</v>
      </c>
      <c r="M63" s="148">
        <f t="shared" si="11"/>
        <v>50</v>
      </c>
      <c r="N63" s="159">
        <f t="shared" si="12"/>
        <v>308572.8559519882</v>
      </c>
      <c r="O63" s="211">
        <f t="shared" si="13"/>
        <v>1491.4354704346092</v>
      </c>
      <c r="P63" s="211">
        <f t="shared" si="14"/>
        <v>1693.4754392366738</v>
      </c>
      <c r="Q63" s="211">
        <f t="shared" si="2"/>
        <v>3184.9109096712828</v>
      </c>
      <c r="R63" s="159">
        <f t="shared" si="3"/>
        <v>306879.38051275152</v>
      </c>
    </row>
    <row r="64" spans="1:18" x14ac:dyDescent="0.25">
      <c r="A64" s="232">
        <f t="shared" si="4"/>
        <v>47027</v>
      </c>
      <c r="B64" s="93">
        <f t="shared" si="5"/>
        <v>51</v>
      </c>
      <c r="C64" s="106">
        <f t="shared" si="6"/>
        <v>342227.92500946426</v>
      </c>
      <c r="D64" s="233">
        <f t="shared" si="7"/>
        <v>1654.1016375457441</v>
      </c>
      <c r="E64" s="233">
        <f t="shared" si="8"/>
        <v>1897.669909097867</v>
      </c>
      <c r="F64" s="233">
        <f t="shared" si="9"/>
        <v>3551.7715466436111</v>
      </c>
      <c r="G64" s="106">
        <f t="shared" si="1"/>
        <v>340330.25510036637</v>
      </c>
      <c r="L64" s="209">
        <f t="shared" si="10"/>
        <v>47027</v>
      </c>
      <c r="M64" s="148">
        <f t="shared" si="11"/>
        <v>51</v>
      </c>
      <c r="N64" s="159">
        <f t="shared" si="12"/>
        <v>306879.38051275152</v>
      </c>
      <c r="O64" s="211">
        <f t="shared" si="13"/>
        <v>1483.2503391449654</v>
      </c>
      <c r="P64" s="211">
        <f t="shared" si="14"/>
        <v>1701.660570526318</v>
      </c>
      <c r="Q64" s="211">
        <f t="shared" si="2"/>
        <v>3184.9109096712837</v>
      </c>
      <c r="R64" s="159">
        <f t="shared" si="3"/>
        <v>305177.7199422252</v>
      </c>
    </row>
    <row r="65" spans="1:18" x14ac:dyDescent="0.25">
      <c r="A65" s="232">
        <f t="shared" si="4"/>
        <v>47058</v>
      </c>
      <c r="B65" s="93">
        <f t="shared" si="5"/>
        <v>52</v>
      </c>
      <c r="C65" s="106">
        <f t="shared" si="6"/>
        <v>340330.25510036637</v>
      </c>
      <c r="D65" s="233">
        <f t="shared" si="7"/>
        <v>1644.9295663184373</v>
      </c>
      <c r="E65" s="233">
        <f t="shared" si="8"/>
        <v>1906.8419803251736</v>
      </c>
      <c r="F65" s="233">
        <f t="shared" si="9"/>
        <v>3551.7715466436111</v>
      </c>
      <c r="G65" s="106">
        <f t="shared" si="1"/>
        <v>338423.41312004119</v>
      </c>
      <c r="L65" s="209">
        <f t="shared" si="10"/>
        <v>47058</v>
      </c>
      <c r="M65" s="148">
        <f t="shared" si="11"/>
        <v>52</v>
      </c>
      <c r="N65" s="159">
        <f t="shared" si="12"/>
        <v>305177.7199422252</v>
      </c>
      <c r="O65" s="211">
        <f t="shared" si="13"/>
        <v>1475.0256463874214</v>
      </c>
      <c r="P65" s="211">
        <f t="shared" si="14"/>
        <v>1709.8852632838618</v>
      </c>
      <c r="Q65" s="211">
        <f t="shared" si="2"/>
        <v>3184.9109096712832</v>
      </c>
      <c r="R65" s="159">
        <f t="shared" si="3"/>
        <v>303467.83467894135</v>
      </c>
    </row>
    <row r="66" spans="1:18" x14ac:dyDescent="0.25">
      <c r="A66" s="232">
        <f t="shared" si="4"/>
        <v>47088</v>
      </c>
      <c r="B66" s="93">
        <f t="shared" si="5"/>
        <v>53</v>
      </c>
      <c r="C66" s="106">
        <f t="shared" si="6"/>
        <v>338423.41312004119</v>
      </c>
      <c r="D66" s="233">
        <f t="shared" si="7"/>
        <v>1635.7131634135321</v>
      </c>
      <c r="E66" s="233">
        <f t="shared" si="8"/>
        <v>1916.0583832300786</v>
      </c>
      <c r="F66" s="233">
        <f t="shared" si="9"/>
        <v>3551.7715466436107</v>
      </c>
      <c r="G66" s="106">
        <f t="shared" si="1"/>
        <v>336507.35473681113</v>
      </c>
      <c r="L66" s="209">
        <f t="shared" si="10"/>
        <v>47088</v>
      </c>
      <c r="M66" s="148">
        <f t="shared" si="11"/>
        <v>53</v>
      </c>
      <c r="N66" s="159">
        <f t="shared" si="12"/>
        <v>303467.83467894135</v>
      </c>
      <c r="O66" s="211">
        <f t="shared" si="13"/>
        <v>1466.7612009482161</v>
      </c>
      <c r="P66" s="211">
        <f t="shared" si="14"/>
        <v>1718.1497087230671</v>
      </c>
      <c r="Q66" s="211">
        <f t="shared" si="2"/>
        <v>3184.9109096712832</v>
      </c>
      <c r="R66" s="159">
        <f t="shared" si="3"/>
        <v>301749.68497021828</v>
      </c>
    </row>
    <row r="67" spans="1:18" x14ac:dyDescent="0.25">
      <c r="A67" s="232">
        <f t="shared" si="4"/>
        <v>47119</v>
      </c>
      <c r="B67" s="93">
        <f t="shared" si="5"/>
        <v>54</v>
      </c>
      <c r="C67" s="106">
        <f t="shared" si="6"/>
        <v>336507.35473681113</v>
      </c>
      <c r="D67" s="233">
        <f t="shared" si="7"/>
        <v>1626.4522145612536</v>
      </c>
      <c r="E67" s="233">
        <f t="shared" si="8"/>
        <v>1925.3193320823573</v>
      </c>
      <c r="F67" s="233">
        <f t="shared" si="9"/>
        <v>3551.7715466436111</v>
      </c>
      <c r="G67" s="106">
        <f t="shared" si="1"/>
        <v>334582.03540472878</v>
      </c>
      <c r="L67" s="209">
        <f t="shared" si="10"/>
        <v>47119</v>
      </c>
      <c r="M67" s="148">
        <f t="shared" si="11"/>
        <v>54</v>
      </c>
      <c r="N67" s="159">
        <f t="shared" si="12"/>
        <v>301749.68497021828</v>
      </c>
      <c r="O67" s="211">
        <f t="shared" si="13"/>
        <v>1458.4568106893878</v>
      </c>
      <c r="P67" s="211">
        <f t="shared" si="14"/>
        <v>1726.4540989818952</v>
      </c>
      <c r="Q67" s="211">
        <f t="shared" si="2"/>
        <v>3184.9109096712828</v>
      </c>
      <c r="R67" s="159">
        <f t="shared" si="3"/>
        <v>300023.23087123636</v>
      </c>
    </row>
    <row r="68" spans="1:18" x14ac:dyDescent="0.25">
      <c r="A68" s="232">
        <f t="shared" si="4"/>
        <v>47150</v>
      </c>
      <c r="B68" s="93">
        <f t="shared" si="5"/>
        <v>55</v>
      </c>
      <c r="C68" s="106">
        <f t="shared" si="6"/>
        <v>334582.03540472878</v>
      </c>
      <c r="D68" s="233">
        <f t="shared" si="7"/>
        <v>1617.1465044561889</v>
      </c>
      <c r="E68" s="233">
        <f t="shared" si="8"/>
        <v>1934.6250421874222</v>
      </c>
      <c r="F68" s="233">
        <f t="shared" si="9"/>
        <v>3551.7715466436111</v>
      </c>
      <c r="G68" s="106">
        <f t="shared" si="1"/>
        <v>332647.41036254138</v>
      </c>
      <c r="L68" s="209">
        <f t="shared" si="10"/>
        <v>47150</v>
      </c>
      <c r="M68" s="148">
        <f t="shared" si="11"/>
        <v>55</v>
      </c>
      <c r="N68" s="159">
        <f t="shared" si="12"/>
        <v>300023.23087123636</v>
      </c>
      <c r="O68" s="211">
        <f t="shared" si="13"/>
        <v>1450.1122825443085</v>
      </c>
      <c r="P68" s="211">
        <f t="shared" si="14"/>
        <v>1734.7986271269745</v>
      </c>
      <c r="Q68" s="211">
        <f t="shared" si="2"/>
        <v>3184.9109096712828</v>
      </c>
      <c r="R68" s="159">
        <f t="shared" si="3"/>
        <v>298288.4322441094</v>
      </c>
    </row>
    <row r="69" spans="1:18" x14ac:dyDescent="0.25">
      <c r="A69" s="232">
        <f t="shared" si="4"/>
        <v>47178</v>
      </c>
      <c r="B69" s="93">
        <f t="shared" si="5"/>
        <v>56</v>
      </c>
      <c r="C69" s="106">
        <f t="shared" si="6"/>
        <v>332647.41036254138</v>
      </c>
      <c r="D69" s="233">
        <f t="shared" si="7"/>
        <v>1607.7958167522829</v>
      </c>
      <c r="E69" s="233">
        <f t="shared" si="8"/>
        <v>1943.9757298913282</v>
      </c>
      <c r="F69" s="233">
        <f t="shared" si="9"/>
        <v>3551.7715466436111</v>
      </c>
      <c r="G69" s="106">
        <f t="shared" si="1"/>
        <v>330703.43463265005</v>
      </c>
      <c r="L69" s="209">
        <f t="shared" si="10"/>
        <v>47178</v>
      </c>
      <c r="M69" s="148">
        <f t="shared" si="11"/>
        <v>56</v>
      </c>
      <c r="N69" s="159">
        <f t="shared" si="12"/>
        <v>298288.4322441094</v>
      </c>
      <c r="O69" s="211">
        <f t="shared" si="13"/>
        <v>1441.7274225131948</v>
      </c>
      <c r="P69" s="211">
        <f t="shared" si="14"/>
        <v>1743.1834871580882</v>
      </c>
      <c r="Q69" s="211">
        <f t="shared" si="2"/>
        <v>3184.9109096712828</v>
      </c>
      <c r="R69" s="159">
        <f t="shared" si="3"/>
        <v>296545.2487569513</v>
      </c>
    </row>
    <row r="70" spans="1:18" x14ac:dyDescent="0.25">
      <c r="A70" s="232">
        <f t="shared" si="4"/>
        <v>47209</v>
      </c>
      <c r="B70" s="93">
        <f t="shared" si="5"/>
        <v>57</v>
      </c>
      <c r="C70" s="106">
        <f t="shared" si="6"/>
        <v>330703.43463265005</v>
      </c>
      <c r="D70" s="233">
        <f t="shared" si="7"/>
        <v>1598.3999340578084</v>
      </c>
      <c r="E70" s="233">
        <f t="shared" si="8"/>
        <v>1953.3716125858027</v>
      </c>
      <c r="F70" s="233">
        <f t="shared" si="9"/>
        <v>3551.7715466436111</v>
      </c>
      <c r="G70" s="106">
        <f t="shared" si="1"/>
        <v>328750.06302006426</v>
      </c>
      <c r="L70" s="209">
        <f t="shared" si="10"/>
        <v>47209</v>
      </c>
      <c r="M70" s="148">
        <f t="shared" si="11"/>
        <v>57</v>
      </c>
      <c r="N70" s="159">
        <f t="shared" si="12"/>
        <v>296545.2487569513</v>
      </c>
      <c r="O70" s="211">
        <f t="shared" si="13"/>
        <v>1433.3020356585976</v>
      </c>
      <c r="P70" s="211">
        <f t="shared" si="14"/>
        <v>1751.6088740126854</v>
      </c>
      <c r="Q70" s="211">
        <f t="shared" si="2"/>
        <v>3184.9109096712828</v>
      </c>
      <c r="R70" s="159">
        <f t="shared" si="3"/>
        <v>294793.63988293865</v>
      </c>
    </row>
    <row r="71" spans="1:18" x14ac:dyDescent="0.25">
      <c r="A71" s="232">
        <f t="shared" si="4"/>
        <v>47239</v>
      </c>
      <c r="B71" s="93">
        <f t="shared" si="5"/>
        <v>58</v>
      </c>
      <c r="C71" s="106">
        <f t="shared" si="6"/>
        <v>328750.06302006426</v>
      </c>
      <c r="D71" s="233">
        <f t="shared" si="7"/>
        <v>1588.9586379303105</v>
      </c>
      <c r="E71" s="233">
        <f t="shared" si="8"/>
        <v>1962.8129087133007</v>
      </c>
      <c r="F71" s="233">
        <f t="shared" si="9"/>
        <v>3551.7715466436111</v>
      </c>
      <c r="G71" s="106">
        <f t="shared" si="1"/>
        <v>326787.25011135096</v>
      </c>
      <c r="L71" s="209">
        <f t="shared" si="10"/>
        <v>47239</v>
      </c>
      <c r="M71" s="148">
        <f t="shared" si="11"/>
        <v>58</v>
      </c>
      <c r="N71" s="159">
        <f t="shared" si="12"/>
        <v>294793.63988293865</v>
      </c>
      <c r="O71" s="211">
        <f t="shared" si="13"/>
        <v>1424.8359261008695</v>
      </c>
      <c r="P71" s="211">
        <f t="shared" si="14"/>
        <v>1760.0749835704135</v>
      </c>
      <c r="Q71" s="211">
        <f t="shared" si="2"/>
        <v>3184.9109096712828</v>
      </c>
      <c r="R71" s="159">
        <f t="shared" si="3"/>
        <v>293033.56489936821</v>
      </c>
    </row>
    <row r="72" spans="1:18" x14ac:dyDescent="0.25">
      <c r="A72" s="232">
        <f t="shared" si="4"/>
        <v>47270</v>
      </c>
      <c r="B72" s="93">
        <f t="shared" si="5"/>
        <v>59</v>
      </c>
      <c r="C72" s="106">
        <f t="shared" si="6"/>
        <v>326787.25011135096</v>
      </c>
      <c r="D72" s="233">
        <f t="shared" si="7"/>
        <v>1579.4717088715295</v>
      </c>
      <c r="E72" s="233">
        <f t="shared" si="8"/>
        <v>1972.2998377720817</v>
      </c>
      <c r="F72" s="233">
        <f t="shared" si="9"/>
        <v>3551.7715466436111</v>
      </c>
      <c r="G72" s="106">
        <f t="shared" si="1"/>
        <v>324814.95027357887</v>
      </c>
      <c r="L72" s="209">
        <f t="shared" si="10"/>
        <v>47270</v>
      </c>
      <c r="M72" s="148">
        <f t="shared" si="11"/>
        <v>59</v>
      </c>
      <c r="N72" s="159">
        <f t="shared" si="12"/>
        <v>293033.56489936821</v>
      </c>
      <c r="O72" s="211">
        <f t="shared" si="13"/>
        <v>1416.3288970136125</v>
      </c>
      <c r="P72" s="211">
        <f t="shared" si="14"/>
        <v>1768.5820126576705</v>
      </c>
      <c r="Q72" s="211">
        <f t="shared" si="2"/>
        <v>3184.9109096712828</v>
      </c>
      <c r="R72" s="159">
        <f t="shared" si="3"/>
        <v>291264.98288671055</v>
      </c>
    </row>
    <row r="73" spans="1:18" x14ac:dyDescent="0.25">
      <c r="A73" s="232">
        <f t="shared" si="4"/>
        <v>47300</v>
      </c>
      <c r="B73" s="93">
        <f t="shared" si="5"/>
        <v>60</v>
      </c>
      <c r="C73" s="106">
        <f t="shared" si="6"/>
        <v>324814.95027357887</v>
      </c>
      <c r="D73" s="233">
        <f t="shared" si="7"/>
        <v>1569.9389263222977</v>
      </c>
      <c r="E73" s="233">
        <f t="shared" si="8"/>
        <v>1981.8326203213135</v>
      </c>
      <c r="F73" s="233">
        <f t="shared" si="9"/>
        <v>3551.7715466436111</v>
      </c>
      <c r="G73" s="106">
        <f t="shared" si="1"/>
        <v>322833.11765325756</v>
      </c>
      <c r="L73" s="209">
        <f t="shared" si="10"/>
        <v>47300</v>
      </c>
      <c r="M73" s="148">
        <f t="shared" si="11"/>
        <v>60</v>
      </c>
      <c r="N73" s="159">
        <f t="shared" si="12"/>
        <v>291264.98288671055</v>
      </c>
      <c r="O73" s="211">
        <f t="shared" si="13"/>
        <v>1407.7807506191004</v>
      </c>
      <c r="P73" s="211">
        <f t="shared" si="14"/>
        <v>1777.1301590521825</v>
      </c>
      <c r="Q73" s="211">
        <f t="shared" si="2"/>
        <v>3184.9109096712828</v>
      </c>
      <c r="R73" s="159">
        <f t="shared" si="3"/>
        <v>289487.85272765835</v>
      </c>
    </row>
    <row r="74" spans="1:18" x14ac:dyDescent="0.25">
      <c r="A74" s="232">
        <f t="shared" si="4"/>
        <v>47331</v>
      </c>
      <c r="B74" s="93">
        <f t="shared" si="5"/>
        <v>61</v>
      </c>
      <c r="C74" s="106">
        <f t="shared" si="6"/>
        <v>322833.11765325756</v>
      </c>
      <c r="D74" s="233">
        <f t="shared" si="7"/>
        <v>1560.3600686574111</v>
      </c>
      <c r="E74" s="233">
        <f t="shared" si="8"/>
        <v>1991.4114779861998</v>
      </c>
      <c r="F74" s="233">
        <f t="shared" si="9"/>
        <v>3551.7715466436111</v>
      </c>
      <c r="G74" s="106">
        <f t="shared" si="1"/>
        <v>320841.70617527136</v>
      </c>
      <c r="L74" s="209">
        <f t="shared" si="10"/>
        <v>47331</v>
      </c>
      <c r="M74" s="148">
        <f t="shared" si="11"/>
        <v>61</v>
      </c>
      <c r="N74" s="159">
        <f t="shared" si="12"/>
        <v>289487.85272765835</v>
      </c>
      <c r="O74" s="211">
        <f t="shared" si="13"/>
        <v>1399.1912881836815</v>
      </c>
      <c r="P74" s="211">
        <f t="shared" si="14"/>
        <v>1785.7196214876012</v>
      </c>
      <c r="Q74" s="211">
        <f t="shared" si="2"/>
        <v>3184.9109096712828</v>
      </c>
      <c r="R74" s="159">
        <f t="shared" si="3"/>
        <v>287702.13310617075</v>
      </c>
    </row>
    <row r="75" spans="1:18" x14ac:dyDescent="0.25">
      <c r="A75" s="232">
        <f t="shared" si="4"/>
        <v>47362</v>
      </c>
      <c r="B75" s="93">
        <f t="shared" si="5"/>
        <v>62</v>
      </c>
      <c r="C75" s="106">
        <f t="shared" si="6"/>
        <v>320841.70617527136</v>
      </c>
      <c r="D75" s="233">
        <f t="shared" si="7"/>
        <v>1550.7349131804779</v>
      </c>
      <c r="E75" s="233">
        <f t="shared" si="8"/>
        <v>2001.0366334631333</v>
      </c>
      <c r="F75" s="233">
        <f t="shared" si="9"/>
        <v>3551.7715466436111</v>
      </c>
      <c r="G75" s="106">
        <f t="shared" si="1"/>
        <v>318840.66954180825</v>
      </c>
      <c r="L75" s="209">
        <f t="shared" si="10"/>
        <v>47362</v>
      </c>
      <c r="M75" s="148">
        <f t="shared" si="11"/>
        <v>62</v>
      </c>
      <c r="N75" s="159">
        <f t="shared" si="12"/>
        <v>287702.13310617075</v>
      </c>
      <c r="O75" s="211">
        <f t="shared" si="13"/>
        <v>1390.5603100131582</v>
      </c>
      <c r="P75" s="211">
        <f t="shared" si="14"/>
        <v>1794.350599658125</v>
      </c>
      <c r="Q75" s="211">
        <f t="shared" si="2"/>
        <v>3184.9109096712832</v>
      </c>
      <c r="R75" s="159">
        <f t="shared" si="3"/>
        <v>285907.78250651259</v>
      </c>
    </row>
    <row r="76" spans="1:18" x14ac:dyDescent="0.25">
      <c r="A76" s="232">
        <f t="shared" si="4"/>
        <v>47392</v>
      </c>
      <c r="B76" s="93">
        <f t="shared" si="5"/>
        <v>63</v>
      </c>
      <c r="C76" s="106">
        <f t="shared" si="6"/>
        <v>318840.66954180825</v>
      </c>
      <c r="D76" s="233">
        <f t="shared" si="7"/>
        <v>1541.0632361187395</v>
      </c>
      <c r="E76" s="233">
        <f t="shared" si="8"/>
        <v>2010.7083105248716</v>
      </c>
      <c r="F76" s="233">
        <f t="shared" si="9"/>
        <v>3551.7715466436111</v>
      </c>
      <c r="G76" s="106">
        <f t="shared" si="1"/>
        <v>316829.96123128338</v>
      </c>
      <c r="L76" s="209">
        <f t="shared" si="10"/>
        <v>47392</v>
      </c>
      <c r="M76" s="148">
        <f t="shared" si="11"/>
        <v>63</v>
      </c>
      <c r="N76" s="159">
        <f t="shared" si="12"/>
        <v>285907.78250651259</v>
      </c>
      <c r="O76" s="211">
        <f t="shared" si="13"/>
        <v>1381.8876154481441</v>
      </c>
      <c r="P76" s="211">
        <f t="shared" si="14"/>
        <v>1803.0232942231391</v>
      </c>
      <c r="Q76" s="211">
        <f t="shared" si="2"/>
        <v>3184.9109096712832</v>
      </c>
      <c r="R76" s="159">
        <f t="shared" si="3"/>
        <v>284104.75921228947</v>
      </c>
    </row>
    <row r="77" spans="1:18" x14ac:dyDescent="0.25">
      <c r="A77" s="232">
        <f t="shared" si="4"/>
        <v>47423</v>
      </c>
      <c r="B77" s="93">
        <f t="shared" si="5"/>
        <v>64</v>
      </c>
      <c r="C77" s="106">
        <f t="shared" si="6"/>
        <v>316829.96123128338</v>
      </c>
      <c r="D77" s="233">
        <f t="shared" si="7"/>
        <v>1531.3448126178694</v>
      </c>
      <c r="E77" s="233">
        <f t="shared" si="8"/>
        <v>2020.426734025742</v>
      </c>
      <c r="F77" s="233">
        <f t="shared" si="9"/>
        <v>3551.7715466436111</v>
      </c>
      <c r="G77" s="106">
        <f t="shared" si="1"/>
        <v>314809.53449725761</v>
      </c>
      <c r="L77" s="209">
        <f t="shared" si="10"/>
        <v>47423</v>
      </c>
      <c r="M77" s="148">
        <f t="shared" si="11"/>
        <v>64</v>
      </c>
      <c r="N77" s="159">
        <f t="shared" si="12"/>
        <v>284104.75921228947</v>
      </c>
      <c r="O77" s="211">
        <f t="shared" si="13"/>
        <v>1373.1730028593988</v>
      </c>
      <c r="P77" s="211">
        <f t="shared" si="14"/>
        <v>1811.7379068118844</v>
      </c>
      <c r="Q77" s="211">
        <f t="shared" si="2"/>
        <v>3184.9109096712832</v>
      </c>
      <c r="R77" s="159">
        <f t="shared" si="3"/>
        <v>282293.0213054776</v>
      </c>
    </row>
    <row r="78" spans="1:18" x14ac:dyDescent="0.25">
      <c r="A78" s="232">
        <f t="shared" si="4"/>
        <v>47453</v>
      </c>
      <c r="B78" s="93">
        <f t="shared" si="5"/>
        <v>65</v>
      </c>
      <c r="C78" s="106">
        <f t="shared" si="6"/>
        <v>314809.53449725761</v>
      </c>
      <c r="D78" s="233">
        <f t="shared" si="7"/>
        <v>1521.5794167367453</v>
      </c>
      <c r="E78" s="233">
        <f t="shared" si="8"/>
        <v>2030.1921299068665</v>
      </c>
      <c r="F78" s="233">
        <f t="shared" si="9"/>
        <v>3551.7715466436121</v>
      </c>
      <c r="G78" s="106">
        <f t="shared" si="1"/>
        <v>312779.34236735076</v>
      </c>
      <c r="L78" s="209">
        <f t="shared" si="10"/>
        <v>47453</v>
      </c>
      <c r="M78" s="148">
        <f t="shared" si="11"/>
        <v>65</v>
      </c>
      <c r="N78" s="159">
        <f t="shared" si="12"/>
        <v>282293.0213054776</v>
      </c>
      <c r="O78" s="211">
        <f t="shared" si="13"/>
        <v>1364.4162696431415</v>
      </c>
      <c r="P78" s="211">
        <f t="shared" si="14"/>
        <v>1820.4946400281419</v>
      </c>
      <c r="Q78" s="211">
        <f t="shared" si="2"/>
        <v>3184.9109096712837</v>
      </c>
      <c r="R78" s="159">
        <f t="shared" si="3"/>
        <v>280472.52666544943</v>
      </c>
    </row>
    <row r="79" spans="1:18" x14ac:dyDescent="0.25">
      <c r="A79" s="232">
        <f t="shared" si="4"/>
        <v>47484</v>
      </c>
      <c r="B79" s="93">
        <f t="shared" si="5"/>
        <v>66</v>
      </c>
      <c r="C79" s="106">
        <f t="shared" si="6"/>
        <v>312779.34236735076</v>
      </c>
      <c r="D79" s="233">
        <f t="shared" si="7"/>
        <v>1511.7668214421951</v>
      </c>
      <c r="E79" s="233">
        <f t="shared" si="8"/>
        <v>2040.004725201416</v>
      </c>
      <c r="F79" s="233">
        <f t="shared" si="9"/>
        <v>3551.7715466436111</v>
      </c>
      <c r="G79" s="106">
        <f t="shared" ref="G79:G142" si="15">IF(B79="","",SUM(C79)-SUM(E79))</f>
        <v>310739.33764214936</v>
      </c>
      <c r="L79" s="209">
        <f t="shared" si="10"/>
        <v>47484</v>
      </c>
      <c r="M79" s="148">
        <f t="shared" si="11"/>
        <v>66</v>
      </c>
      <c r="N79" s="159">
        <f t="shared" si="12"/>
        <v>280472.52666544943</v>
      </c>
      <c r="O79" s="211">
        <f t="shared" si="13"/>
        <v>1355.6172122163387</v>
      </c>
      <c r="P79" s="211">
        <f t="shared" si="14"/>
        <v>1829.2936974549443</v>
      </c>
      <c r="Q79" s="211">
        <f t="shared" ref="Q79:Q142" si="16">IF(M79="","",SUM(O79:P79))</f>
        <v>3184.9109096712828</v>
      </c>
      <c r="R79" s="159">
        <f t="shared" ref="R79:R142" si="17">IF(M79="","",SUM(N79)-SUM(P79))</f>
        <v>278643.23296799447</v>
      </c>
    </row>
    <row r="80" spans="1:18" x14ac:dyDescent="0.25">
      <c r="A80" s="232">
        <f t="shared" ref="A80:A143" si="18">IF(B80="","",EDATE(A79,1))</f>
        <v>47515</v>
      </c>
      <c r="B80" s="93">
        <f t="shared" ref="B80:B143" si="19">IF(B79="","",IF(SUM(B79)+1&lt;=$E$7,SUM(B79)+1,""))</f>
        <v>67</v>
      </c>
      <c r="C80" s="106">
        <f t="shared" ref="C80:C143" si="20">IF(B80="","",G79)</f>
        <v>310739.33764214936</v>
      </c>
      <c r="D80" s="233">
        <f t="shared" ref="D80:D143" si="21">IF(B80="","",IPMT($E$10/12,B80,$E$7,-$E$8,$E$9,0))</f>
        <v>1501.9067986037214</v>
      </c>
      <c r="E80" s="233">
        <f t="shared" ref="E80:E143" si="22">IF(B80="","",PPMT($E$10/12,B80,$E$7,-$E$8,$E$9,0))</f>
        <v>2049.8647480398895</v>
      </c>
      <c r="F80" s="233">
        <f t="shared" ref="F80:F143" si="23">IF(B80="","",SUM(D80:E80))</f>
        <v>3551.7715466436111</v>
      </c>
      <c r="G80" s="106">
        <f t="shared" si="15"/>
        <v>308689.47289410949</v>
      </c>
      <c r="L80" s="209">
        <f t="shared" ref="L80:L143" si="24">IF(M80="","",EDATE(L79,1))</f>
        <v>47515</v>
      </c>
      <c r="M80" s="148">
        <f t="shared" ref="M80:M143" si="25">IF(M79="","",IF(SUM(M79)+1&lt;=$E$7,SUM(M79)+1,""))</f>
        <v>67</v>
      </c>
      <c r="N80" s="159">
        <f t="shared" ref="N80:N143" si="26">IF(M80="","",R79)</f>
        <v>278643.23296799447</v>
      </c>
      <c r="O80" s="211">
        <f t="shared" ref="O80:O143" si="27">IF(M80="","",IPMT($P$10/12,M80,$P$7,-$P$8,$P$9,0))</f>
        <v>1346.7756260119731</v>
      </c>
      <c r="P80" s="211">
        <f t="shared" ref="P80:P143" si="28">IF(M80="","",PPMT($P$10/12,M80,$P$7,-$P$8,$P$9,0))</f>
        <v>1838.1352836593101</v>
      </c>
      <c r="Q80" s="211">
        <f t="shared" si="16"/>
        <v>3184.9109096712832</v>
      </c>
      <c r="R80" s="159">
        <f t="shared" si="17"/>
        <v>276805.09768433514</v>
      </c>
    </row>
    <row r="81" spans="1:18" x14ac:dyDescent="0.25">
      <c r="A81" s="232">
        <f t="shared" si="18"/>
        <v>47543</v>
      </c>
      <c r="B81" s="93">
        <f t="shared" si="19"/>
        <v>68</v>
      </c>
      <c r="C81" s="106">
        <f t="shared" si="20"/>
        <v>308689.47289410949</v>
      </c>
      <c r="D81" s="233">
        <f t="shared" si="21"/>
        <v>1491.9991189881955</v>
      </c>
      <c r="E81" s="233">
        <f t="shared" si="22"/>
        <v>2059.7724276554159</v>
      </c>
      <c r="F81" s="233">
        <f t="shared" si="23"/>
        <v>3551.7715466436111</v>
      </c>
      <c r="G81" s="106">
        <f t="shared" si="15"/>
        <v>306629.70046645409</v>
      </c>
      <c r="L81" s="209">
        <f t="shared" si="24"/>
        <v>47543</v>
      </c>
      <c r="M81" s="148">
        <f t="shared" si="25"/>
        <v>68</v>
      </c>
      <c r="N81" s="159">
        <f t="shared" si="26"/>
        <v>276805.09768433514</v>
      </c>
      <c r="O81" s="211">
        <f t="shared" si="27"/>
        <v>1337.8913054742864</v>
      </c>
      <c r="P81" s="211">
        <f t="shared" si="28"/>
        <v>1847.0196041969969</v>
      </c>
      <c r="Q81" s="211">
        <f t="shared" si="16"/>
        <v>3184.9109096712832</v>
      </c>
      <c r="R81" s="159">
        <f t="shared" si="17"/>
        <v>274958.07808013813</v>
      </c>
    </row>
    <row r="82" spans="1:18" x14ac:dyDescent="0.25">
      <c r="A82" s="232">
        <f t="shared" si="18"/>
        <v>47574</v>
      </c>
      <c r="B82" s="93">
        <f t="shared" si="19"/>
        <v>69</v>
      </c>
      <c r="C82" s="106">
        <f t="shared" si="20"/>
        <v>306629.70046645409</v>
      </c>
      <c r="D82" s="233">
        <f t="shared" si="21"/>
        <v>1482.0435522545276</v>
      </c>
      <c r="E82" s="233">
        <f t="shared" si="22"/>
        <v>2069.7279943890835</v>
      </c>
      <c r="F82" s="233">
        <f t="shared" si="23"/>
        <v>3551.7715466436111</v>
      </c>
      <c r="G82" s="106">
        <f t="shared" si="15"/>
        <v>304559.97247206501</v>
      </c>
      <c r="L82" s="209">
        <f t="shared" si="24"/>
        <v>47574</v>
      </c>
      <c r="M82" s="148">
        <f t="shared" si="25"/>
        <v>69</v>
      </c>
      <c r="N82" s="159">
        <f t="shared" si="26"/>
        <v>274958.07808013813</v>
      </c>
      <c r="O82" s="211">
        <f t="shared" si="27"/>
        <v>1328.9640440540011</v>
      </c>
      <c r="P82" s="211">
        <f t="shared" si="28"/>
        <v>1855.9468656172821</v>
      </c>
      <c r="Q82" s="211">
        <f t="shared" si="16"/>
        <v>3184.9109096712832</v>
      </c>
      <c r="R82" s="159">
        <f t="shared" si="17"/>
        <v>273102.13121452084</v>
      </c>
    </row>
    <row r="83" spans="1:18" x14ac:dyDescent="0.25">
      <c r="A83" s="232">
        <f t="shared" si="18"/>
        <v>47604</v>
      </c>
      <c r="B83" s="93">
        <f t="shared" si="19"/>
        <v>70</v>
      </c>
      <c r="C83" s="106">
        <f t="shared" si="20"/>
        <v>304559.97247206501</v>
      </c>
      <c r="D83" s="233">
        <f t="shared" si="21"/>
        <v>1472.0398669483138</v>
      </c>
      <c r="E83" s="233">
        <f t="shared" si="22"/>
        <v>2079.7316796952973</v>
      </c>
      <c r="F83" s="233">
        <f t="shared" si="23"/>
        <v>3551.7715466436111</v>
      </c>
      <c r="G83" s="106">
        <f t="shared" si="15"/>
        <v>302480.2407923697</v>
      </c>
      <c r="L83" s="209">
        <f t="shared" si="24"/>
        <v>47604</v>
      </c>
      <c r="M83" s="148">
        <f t="shared" si="25"/>
        <v>70</v>
      </c>
      <c r="N83" s="159">
        <f t="shared" si="26"/>
        <v>273102.13121452084</v>
      </c>
      <c r="O83" s="211">
        <f t="shared" si="27"/>
        <v>1319.9936342035173</v>
      </c>
      <c r="P83" s="211">
        <f t="shared" si="28"/>
        <v>1864.9172754677656</v>
      </c>
      <c r="Q83" s="211">
        <f t="shared" si="16"/>
        <v>3184.9109096712828</v>
      </c>
      <c r="R83" s="159">
        <f t="shared" si="17"/>
        <v>271237.21393905306</v>
      </c>
    </row>
    <row r="84" spans="1:18" x14ac:dyDescent="0.25">
      <c r="A84" s="232">
        <f t="shared" si="18"/>
        <v>47635</v>
      </c>
      <c r="B84" s="93">
        <f t="shared" si="19"/>
        <v>71</v>
      </c>
      <c r="C84" s="106">
        <f t="shared" si="20"/>
        <v>302480.2407923697</v>
      </c>
      <c r="D84" s="233">
        <f t="shared" si="21"/>
        <v>1461.9878304964527</v>
      </c>
      <c r="E84" s="233">
        <f t="shared" si="22"/>
        <v>2089.783716147158</v>
      </c>
      <c r="F84" s="233">
        <f t="shared" si="23"/>
        <v>3551.7715466436107</v>
      </c>
      <c r="G84" s="106">
        <f t="shared" si="15"/>
        <v>300390.45707622252</v>
      </c>
      <c r="L84" s="209">
        <f t="shared" si="24"/>
        <v>47635</v>
      </c>
      <c r="M84" s="148">
        <f t="shared" si="25"/>
        <v>71</v>
      </c>
      <c r="N84" s="159">
        <f t="shared" si="26"/>
        <v>271237.21393905306</v>
      </c>
      <c r="O84" s="211">
        <f t="shared" si="27"/>
        <v>1310.9798673720895</v>
      </c>
      <c r="P84" s="211">
        <f t="shared" si="28"/>
        <v>1873.931042299193</v>
      </c>
      <c r="Q84" s="211">
        <f t="shared" si="16"/>
        <v>3184.9109096712828</v>
      </c>
      <c r="R84" s="159">
        <f t="shared" si="17"/>
        <v>269363.28289675387</v>
      </c>
    </row>
    <row r="85" spans="1:18" x14ac:dyDescent="0.25">
      <c r="A85" s="232">
        <f t="shared" si="18"/>
        <v>47665</v>
      </c>
      <c r="B85" s="93">
        <f t="shared" si="19"/>
        <v>72</v>
      </c>
      <c r="C85" s="106">
        <f t="shared" si="20"/>
        <v>300390.45707622252</v>
      </c>
      <c r="D85" s="233">
        <f t="shared" si="21"/>
        <v>1451.8872092017416</v>
      </c>
      <c r="E85" s="233">
        <f t="shared" si="22"/>
        <v>2099.8843374418698</v>
      </c>
      <c r="F85" s="233">
        <f t="shared" si="23"/>
        <v>3551.7715466436111</v>
      </c>
      <c r="G85" s="106">
        <f t="shared" si="15"/>
        <v>298290.57273878064</v>
      </c>
      <c r="L85" s="209">
        <f t="shared" si="24"/>
        <v>47665</v>
      </c>
      <c r="M85" s="148">
        <f t="shared" si="25"/>
        <v>72</v>
      </c>
      <c r="N85" s="159">
        <f t="shared" si="26"/>
        <v>269363.28289675387</v>
      </c>
      <c r="O85" s="211">
        <f t="shared" si="27"/>
        <v>1301.9225340009771</v>
      </c>
      <c r="P85" s="211">
        <f t="shared" si="28"/>
        <v>1882.9883756703064</v>
      </c>
      <c r="Q85" s="211">
        <f t="shared" si="16"/>
        <v>3184.9109096712837</v>
      </c>
      <c r="R85" s="159">
        <f t="shared" si="17"/>
        <v>267480.29452108353</v>
      </c>
    </row>
    <row r="86" spans="1:18" x14ac:dyDescent="0.25">
      <c r="A86" s="232">
        <f t="shared" si="18"/>
        <v>47696</v>
      </c>
      <c r="B86" s="93">
        <f t="shared" si="19"/>
        <v>73</v>
      </c>
      <c r="C86" s="106">
        <f t="shared" si="20"/>
        <v>298290.57273878064</v>
      </c>
      <c r="D86" s="233">
        <f t="shared" si="21"/>
        <v>1441.7377682374392</v>
      </c>
      <c r="E86" s="233">
        <f t="shared" si="22"/>
        <v>2110.0337784061717</v>
      </c>
      <c r="F86" s="233">
        <f t="shared" si="23"/>
        <v>3551.7715466436111</v>
      </c>
      <c r="G86" s="106">
        <f t="shared" si="15"/>
        <v>296180.53896037448</v>
      </c>
      <c r="L86" s="209">
        <f t="shared" si="24"/>
        <v>47696</v>
      </c>
      <c r="M86" s="148">
        <f t="shared" si="25"/>
        <v>73</v>
      </c>
      <c r="N86" s="159">
        <f t="shared" si="26"/>
        <v>267480.29452108353</v>
      </c>
      <c r="O86" s="211">
        <f t="shared" si="27"/>
        <v>1292.8214235185706</v>
      </c>
      <c r="P86" s="211">
        <f t="shared" si="28"/>
        <v>1892.0894861527127</v>
      </c>
      <c r="Q86" s="211">
        <f t="shared" si="16"/>
        <v>3184.9109096712832</v>
      </c>
      <c r="R86" s="159">
        <f t="shared" si="17"/>
        <v>265588.20503493084</v>
      </c>
    </row>
    <row r="87" spans="1:18" x14ac:dyDescent="0.25">
      <c r="A87" s="232">
        <f t="shared" si="18"/>
        <v>47727</v>
      </c>
      <c r="B87" s="93">
        <f t="shared" si="19"/>
        <v>74</v>
      </c>
      <c r="C87" s="106">
        <f t="shared" si="20"/>
        <v>296180.53896037448</v>
      </c>
      <c r="D87" s="233">
        <f t="shared" si="21"/>
        <v>1431.5392716418098</v>
      </c>
      <c r="E87" s="233">
        <f t="shared" si="22"/>
        <v>2120.232275001802</v>
      </c>
      <c r="F87" s="233">
        <f t="shared" si="23"/>
        <v>3551.7715466436121</v>
      </c>
      <c r="G87" s="106">
        <f t="shared" si="15"/>
        <v>294060.30668537266</v>
      </c>
      <c r="L87" s="209">
        <f t="shared" si="24"/>
        <v>47727</v>
      </c>
      <c r="M87" s="148">
        <f t="shared" si="25"/>
        <v>74</v>
      </c>
      <c r="N87" s="159">
        <f t="shared" si="26"/>
        <v>265588.20503493084</v>
      </c>
      <c r="O87" s="211">
        <f t="shared" si="27"/>
        <v>1283.6763243354994</v>
      </c>
      <c r="P87" s="211">
        <f t="shared" si="28"/>
        <v>1901.2345853357842</v>
      </c>
      <c r="Q87" s="211">
        <f t="shared" si="16"/>
        <v>3184.9109096712837</v>
      </c>
      <c r="R87" s="159">
        <f t="shared" si="17"/>
        <v>263686.97044959507</v>
      </c>
    </row>
    <row r="88" spans="1:18" x14ac:dyDescent="0.25">
      <c r="A88" s="232">
        <f t="shared" si="18"/>
        <v>47757</v>
      </c>
      <c r="B88" s="93">
        <f t="shared" si="19"/>
        <v>75</v>
      </c>
      <c r="C88" s="106">
        <f t="shared" si="20"/>
        <v>294060.30668537266</v>
      </c>
      <c r="D88" s="233">
        <f t="shared" si="21"/>
        <v>1421.2914823126343</v>
      </c>
      <c r="E88" s="233">
        <f t="shared" si="22"/>
        <v>2130.4800643309768</v>
      </c>
      <c r="F88" s="233">
        <f t="shared" si="23"/>
        <v>3551.7715466436111</v>
      </c>
      <c r="G88" s="106">
        <f t="shared" si="15"/>
        <v>291929.82662104169</v>
      </c>
      <c r="L88" s="209">
        <f t="shared" si="24"/>
        <v>47757</v>
      </c>
      <c r="M88" s="148">
        <f t="shared" si="25"/>
        <v>75</v>
      </c>
      <c r="N88" s="159">
        <f t="shared" si="26"/>
        <v>263686.97044959507</v>
      </c>
      <c r="O88" s="211">
        <f t="shared" si="27"/>
        <v>1274.4870238397095</v>
      </c>
      <c r="P88" s="211">
        <f t="shared" si="28"/>
        <v>1910.4238858315734</v>
      </c>
      <c r="Q88" s="211">
        <f t="shared" si="16"/>
        <v>3184.9109096712828</v>
      </c>
      <c r="R88" s="159">
        <f t="shared" si="17"/>
        <v>261776.54656376349</v>
      </c>
    </row>
    <row r="89" spans="1:18" x14ac:dyDescent="0.25">
      <c r="A89" s="232">
        <f t="shared" si="18"/>
        <v>47788</v>
      </c>
      <c r="B89" s="93">
        <f t="shared" si="19"/>
        <v>76</v>
      </c>
      <c r="C89" s="106">
        <f t="shared" si="20"/>
        <v>291929.82662104169</v>
      </c>
      <c r="D89" s="233">
        <f t="shared" si="21"/>
        <v>1410.9941620017014</v>
      </c>
      <c r="E89" s="233">
        <f t="shared" si="22"/>
        <v>2140.77738464191</v>
      </c>
      <c r="F89" s="233">
        <f t="shared" si="23"/>
        <v>3551.7715466436111</v>
      </c>
      <c r="G89" s="106">
        <f t="shared" si="15"/>
        <v>289789.04923639976</v>
      </c>
      <c r="L89" s="209">
        <f t="shared" si="24"/>
        <v>47788</v>
      </c>
      <c r="M89" s="148">
        <f t="shared" si="25"/>
        <v>76</v>
      </c>
      <c r="N89" s="159">
        <f t="shared" si="26"/>
        <v>261776.54656376349</v>
      </c>
      <c r="O89" s="211">
        <f t="shared" si="27"/>
        <v>1265.2533083915237</v>
      </c>
      <c r="P89" s="211">
        <f t="shared" si="28"/>
        <v>1919.6576012797593</v>
      </c>
      <c r="Q89" s="211">
        <f t="shared" si="16"/>
        <v>3184.9109096712828</v>
      </c>
      <c r="R89" s="159">
        <f t="shared" si="17"/>
        <v>259856.88896248373</v>
      </c>
    </row>
    <row r="90" spans="1:18" x14ac:dyDescent="0.25">
      <c r="A90" s="232">
        <f t="shared" si="18"/>
        <v>47818</v>
      </c>
      <c r="B90" s="93">
        <f t="shared" si="19"/>
        <v>77</v>
      </c>
      <c r="C90" s="106">
        <f t="shared" si="20"/>
        <v>289789.04923639976</v>
      </c>
      <c r="D90" s="233">
        <f t="shared" si="21"/>
        <v>1400.6470713092651</v>
      </c>
      <c r="E90" s="233">
        <f t="shared" si="22"/>
        <v>2151.1244753343458</v>
      </c>
      <c r="F90" s="233">
        <f t="shared" si="23"/>
        <v>3551.7715466436111</v>
      </c>
      <c r="G90" s="106">
        <f t="shared" si="15"/>
        <v>287637.9247610654</v>
      </c>
      <c r="L90" s="209">
        <f t="shared" si="24"/>
        <v>47818</v>
      </c>
      <c r="M90" s="148">
        <f t="shared" si="25"/>
        <v>77</v>
      </c>
      <c r="N90" s="159">
        <f t="shared" si="26"/>
        <v>259856.88896248373</v>
      </c>
      <c r="O90" s="211">
        <f t="shared" si="27"/>
        <v>1255.9749633186711</v>
      </c>
      <c r="P90" s="211">
        <f t="shared" si="28"/>
        <v>1928.9359463526116</v>
      </c>
      <c r="Q90" s="211">
        <f t="shared" si="16"/>
        <v>3184.9109096712828</v>
      </c>
      <c r="R90" s="159">
        <f t="shared" si="17"/>
        <v>257927.95301613113</v>
      </c>
    </row>
    <row r="91" spans="1:18" x14ac:dyDescent="0.25">
      <c r="A91" s="232">
        <f t="shared" si="18"/>
        <v>47849</v>
      </c>
      <c r="B91" s="93">
        <f t="shared" si="19"/>
        <v>78</v>
      </c>
      <c r="C91" s="106">
        <f t="shared" si="20"/>
        <v>287637.9247610654</v>
      </c>
      <c r="D91" s="233">
        <f t="shared" si="21"/>
        <v>1390.2499696784826</v>
      </c>
      <c r="E91" s="233">
        <f t="shared" si="22"/>
        <v>2161.5215769651286</v>
      </c>
      <c r="F91" s="233">
        <f t="shared" si="23"/>
        <v>3551.7715466436111</v>
      </c>
      <c r="G91" s="106">
        <f t="shared" si="15"/>
        <v>285476.40318410029</v>
      </c>
      <c r="L91" s="209">
        <f t="shared" si="24"/>
        <v>47849</v>
      </c>
      <c r="M91" s="148">
        <f t="shared" si="25"/>
        <v>78</v>
      </c>
      <c r="N91" s="159">
        <f t="shared" si="26"/>
        <v>257927.95301613113</v>
      </c>
      <c r="O91" s="211">
        <f t="shared" si="27"/>
        <v>1246.6517729113004</v>
      </c>
      <c r="P91" s="211">
        <f t="shared" si="28"/>
        <v>1938.2591367599825</v>
      </c>
      <c r="Q91" s="211">
        <f t="shared" si="16"/>
        <v>3184.9109096712828</v>
      </c>
      <c r="R91" s="159">
        <f t="shared" si="17"/>
        <v>255989.69387937113</v>
      </c>
    </row>
    <row r="92" spans="1:18" x14ac:dyDescent="0.25">
      <c r="A92" s="232">
        <f t="shared" si="18"/>
        <v>47880</v>
      </c>
      <c r="B92" s="93">
        <f t="shared" si="19"/>
        <v>79</v>
      </c>
      <c r="C92" s="106">
        <f t="shared" si="20"/>
        <v>285476.40318410029</v>
      </c>
      <c r="D92" s="233">
        <f t="shared" si="21"/>
        <v>1379.8026153898179</v>
      </c>
      <c r="E92" s="233">
        <f t="shared" si="22"/>
        <v>2171.9689312537935</v>
      </c>
      <c r="F92" s="233">
        <f t="shared" si="23"/>
        <v>3551.7715466436111</v>
      </c>
      <c r="G92" s="106">
        <f t="shared" si="15"/>
        <v>283304.43425284652</v>
      </c>
      <c r="L92" s="209">
        <f t="shared" si="24"/>
        <v>47880</v>
      </c>
      <c r="M92" s="148">
        <f t="shared" si="25"/>
        <v>79</v>
      </c>
      <c r="N92" s="159">
        <f t="shared" si="26"/>
        <v>255989.69387937113</v>
      </c>
      <c r="O92" s="211">
        <f t="shared" si="27"/>
        <v>1237.2835204169605</v>
      </c>
      <c r="P92" s="211">
        <f t="shared" si="28"/>
        <v>1947.6273892543225</v>
      </c>
      <c r="Q92" s="211">
        <f t="shared" si="16"/>
        <v>3184.9109096712828</v>
      </c>
      <c r="R92" s="159">
        <f t="shared" si="17"/>
        <v>254042.06649011682</v>
      </c>
    </row>
    <row r="93" spans="1:18" x14ac:dyDescent="0.25">
      <c r="A93" s="232">
        <f t="shared" si="18"/>
        <v>47908</v>
      </c>
      <c r="B93" s="93">
        <f t="shared" si="19"/>
        <v>80</v>
      </c>
      <c r="C93" s="106">
        <f t="shared" si="20"/>
        <v>283304.43425284652</v>
      </c>
      <c r="D93" s="233">
        <f t="shared" si="21"/>
        <v>1369.3047655554244</v>
      </c>
      <c r="E93" s="233">
        <f t="shared" si="22"/>
        <v>2182.4667810881865</v>
      </c>
      <c r="F93" s="233">
        <f t="shared" si="23"/>
        <v>3551.7715466436111</v>
      </c>
      <c r="G93" s="106">
        <f t="shared" si="15"/>
        <v>281121.96747175831</v>
      </c>
      <c r="L93" s="209">
        <f t="shared" si="24"/>
        <v>47908</v>
      </c>
      <c r="M93" s="148">
        <f t="shared" si="25"/>
        <v>80</v>
      </c>
      <c r="N93" s="159">
        <f t="shared" si="26"/>
        <v>254042.06649011682</v>
      </c>
      <c r="O93" s="211">
        <f t="shared" si="27"/>
        <v>1227.8699880355646</v>
      </c>
      <c r="P93" s="211">
        <f t="shared" si="28"/>
        <v>1957.0409216357184</v>
      </c>
      <c r="Q93" s="211">
        <f t="shared" si="16"/>
        <v>3184.9109096712828</v>
      </c>
      <c r="R93" s="159">
        <f t="shared" si="17"/>
        <v>252085.0255684811</v>
      </c>
    </row>
    <row r="94" spans="1:18" x14ac:dyDescent="0.25">
      <c r="A94" s="232">
        <f t="shared" si="18"/>
        <v>47939</v>
      </c>
      <c r="B94" s="93">
        <f t="shared" si="19"/>
        <v>81</v>
      </c>
      <c r="C94" s="106">
        <f t="shared" si="20"/>
        <v>281121.96747175831</v>
      </c>
      <c r="D94" s="233">
        <f t="shared" si="21"/>
        <v>1358.7561761134982</v>
      </c>
      <c r="E94" s="233">
        <f t="shared" si="22"/>
        <v>2193.0153705301127</v>
      </c>
      <c r="F94" s="233">
        <f t="shared" si="23"/>
        <v>3551.7715466436111</v>
      </c>
      <c r="G94" s="106">
        <f t="shared" si="15"/>
        <v>278928.95210122818</v>
      </c>
      <c r="L94" s="209">
        <f t="shared" si="24"/>
        <v>47939</v>
      </c>
      <c r="M94" s="148">
        <f t="shared" si="25"/>
        <v>81</v>
      </c>
      <c r="N94" s="159">
        <f t="shared" si="26"/>
        <v>252085.0255684811</v>
      </c>
      <c r="O94" s="211">
        <f t="shared" si="27"/>
        <v>1218.4109569143254</v>
      </c>
      <c r="P94" s="211">
        <f t="shared" si="28"/>
        <v>1966.4999527569576</v>
      </c>
      <c r="Q94" s="211">
        <f t="shared" si="16"/>
        <v>3184.9109096712828</v>
      </c>
      <c r="R94" s="159">
        <f t="shared" si="17"/>
        <v>250118.52561572415</v>
      </c>
    </row>
    <row r="95" spans="1:18" x14ac:dyDescent="0.25">
      <c r="A95" s="232">
        <f t="shared" si="18"/>
        <v>47969</v>
      </c>
      <c r="B95" s="93">
        <f t="shared" si="19"/>
        <v>82</v>
      </c>
      <c r="C95" s="106">
        <f t="shared" si="20"/>
        <v>278928.95210122818</v>
      </c>
      <c r="D95" s="233">
        <f t="shared" si="21"/>
        <v>1348.1566018226026</v>
      </c>
      <c r="E95" s="233">
        <f t="shared" si="22"/>
        <v>2203.6149448210081</v>
      </c>
      <c r="F95" s="233">
        <f t="shared" si="23"/>
        <v>3551.7715466436107</v>
      </c>
      <c r="G95" s="106">
        <f t="shared" si="15"/>
        <v>276725.33715640719</v>
      </c>
      <c r="L95" s="209">
        <f t="shared" si="24"/>
        <v>47969</v>
      </c>
      <c r="M95" s="148">
        <f t="shared" si="25"/>
        <v>82</v>
      </c>
      <c r="N95" s="159">
        <f t="shared" si="26"/>
        <v>250118.52561572415</v>
      </c>
      <c r="O95" s="211">
        <f t="shared" si="27"/>
        <v>1208.9062071426667</v>
      </c>
      <c r="P95" s="211">
        <f t="shared" si="28"/>
        <v>1976.0047025286162</v>
      </c>
      <c r="Q95" s="211">
        <f t="shared" si="16"/>
        <v>3184.9109096712828</v>
      </c>
      <c r="R95" s="159">
        <f t="shared" si="17"/>
        <v>248142.52091319553</v>
      </c>
    </row>
    <row r="96" spans="1:18" x14ac:dyDescent="0.25">
      <c r="A96" s="232">
        <f t="shared" si="18"/>
        <v>48000</v>
      </c>
      <c r="B96" s="93">
        <f t="shared" si="19"/>
        <v>83</v>
      </c>
      <c r="C96" s="106">
        <f t="shared" si="20"/>
        <v>276725.33715640719</v>
      </c>
      <c r="D96" s="233">
        <f t="shared" si="21"/>
        <v>1337.5057962559679</v>
      </c>
      <c r="E96" s="233">
        <f t="shared" si="22"/>
        <v>2214.265750387643</v>
      </c>
      <c r="F96" s="233">
        <f t="shared" si="23"/>
        <v>3551.7715466436111</v>
      </c>
      <c r="G96" s="106">
        <f t="shared" si="15"/>
        <v>274511.07140601956</v>
      </c>
      <c r="L96" s="209">
        <f t="shared" si="24"/>
        <v>48000</v>
      </c>
      <c r="M96" s="148">
        <f t="shared" si="25"/>
        <v>83</v>
      </c>
      <c r="N96" s="159">
        <f t="shared" si="26"/>
        <v>248142.52091319553</v>
      </c>
      <c r="O96" s="211">
        <f t="shared" si="27"/>
        <v>1199.3555177471119</v>
      </c>
      <c r="P96" s="211">
        <f t="shared" si="28"/>
        <v>1985.5553919241713</v>
      </c>
      <c r="Q96" s="211">
        <f t="shared" si="16"/>
        <v>3184.9109096712832</v>
      </c>
      <c r="R96" s="159">
        <f t="shared" si="17"/>
        <v>246156.96552127137</v>
      </c>
    </row>
    <row r="97" spans="1:18" x14ac:dyDescent="0.25">
      <c r="A97" s="232">
        <f t="shared" si="18"/>
        <v>48030</v>
      </c>
      <c r="B97" s="93">
        <f t="shared" si="19"/>
        <v>84</v>
      </c>
      <c r="C97" s="106">
        <f t="shared" si="20"/>
        <v>274511.07140601956</v>
      </c>
      <c r="D97" s="233">
        <f t="shared" si="21"/>
        <v>1326.8035117957606</v>
      </c>
      <c r="E97" s="233">
        <f t="shared" si="22"/>
        <v>2224.9680348478505</v>
      </c>
      <c r="F97" s="233">
        <f t="shared" si="23"/>
        <v>3551.7715466436111</v>
      </c>
      <c r="G97" s="106">
        <f t="shared" si="15"/>
        <v>272286.10337117169</v>
      </c>
      <c r="L97" s="209">
        <f t="shared" si="24"/>
        <v>48030</v>
      </c>
      <c r="M97" s="148">
        <f t="shared" si="25"/>
        <v>84</v>
      </c>
      <c r="N97" s="159">
        <f t="shared" si="26"/>
        <v>246156.96552127137</v>
      </c>
      <c r="O97" s="211">
        <f t="shared" si="27"/>
        <v>1189.7586666861448</v>
      </c>
      <c r="P97" s="211">
        <f t="shared" si="28"/>
        <v>1995.1522429851382</v>
      </c>
      <c r="Q97" s="211">
        <f t="shared" si="16"/>
        <v>3184.9109096712828</v>
      </c>
      <c r="R97" s="159">
        <f t="shared" si="17"/>
        <v>244161.81327828622</v>
      </c>
    </row>
    <row r="98" spans="1:18" x14ac:dyDescent="0.25">
      <c r="A98" s="232">
        <f t="shared" si="18"/>
        <v>48061</v>
      </c>
      <c r="B98" s="93">
        <f t="shared" si="19"/>
        <v>85</v>
      </c>
      <c r="C98" s="106">
        <f t="shared" si="20"/>
        <v>272286.10337117169</v>
      </c>
      <c r="D98" s="233">
        <f t="shared" si="21"/>
        <v>1316.0494996273294</v>
      </c>
      <c r="E98" s="233">
        <f t="shared" si="22"/>
        <v>2235.7220470162815</v>
      </c>
      <c r="F98" s="233">
        <f t="shared" si="23"/>
        <v>3551.7715466436111</v>
      </c>
      <c r="G98" s="106">
        <f t="shared" si="15"/>
        <v>270050.38132415543</v>
      </c>
      <c r="L98" s="209">
        <f t="shared" si="24"/>
        <v>48061</v>
      </c>
      <c r="M98" s="148">
        <f t="shared" si="25"/>
        <v>85</v>
      </c>
      <c r="N98" s="159">
        <f t="shared" si="26"/>
        <v>244161.81327828622</v>
      </c>
      <c r="O98" s="211">
        <f t="shared" si="27"/>
        <v>1180.11543084505</v>
      </c>
      <c r="P98" s="211">
        <f t="shared" si="28"/>
        <v>2004.7954788262327</v>
      </c>
      <c r="Q98" s="211">
        <f t="shared" si="16"/>
        <v>3184.9109096712828</v>
      </c>
      <c r="R98" s="159">
        <f t="shared" si="17"/>
        <v>242157.01779945998</v>
      </c>
    </row>
    <row r="99" spans="1:18" x14ac:dyDescent="0.25">
      <c r="A99" s="232">
        <f t="shared" si="18"/>
        <v>48092</v>
      </c>
      <c r="B99" s="93">
        <f t="shared" si="19"/>
        <v>86</v>
      </c>
      <c r="C99" s="106">
        <f t="shared" si="20"/>
        <v>270050.38132415543</v>
      </c>
      <c r="D99" s="233">
        <f t="shared" si="21"/>
        <v>1305.2435097334173</v>
      </c>
      <c r="E99" s="233">
        <f t="shared" si="22"/>
        <v>2246.5280369101934</v>
      </c>
      <c r="F99" s="233">
        <f t="shared" si="23"/>
        <v>3551.7715466436107</v>
      </c>
      <c r="G99" s="106">
        <f t="shared" si="15"/>
        <v>267803.85328724526</v>
      </c>
      <c r="L99" s="209">
        <f t="shared" si="24"/>
        <v>48092</v>
      </c>
      <c r="M99" s="148">
        <f t="shared" si="25"/>
        <v>86</v>
      </c>
      <c r="N99" s="159">
        <f t="shared" si="26"/>
        <v>242157.01779945998</v>
      </c>
      <c r="O99" s="211">
        <f t="shared" si="27"/>
        <v>1170.4255860307233</v>
      </c>
      <c r="P99" s="211">
        <f t="shared" si="28"/>
        <v>2014.4853236405597</v>
      </c>
      <c r="Q99" s="211">
        <f t="shared" si="16"/>
        <v>3184.9109096712828</v>
      </c>
      <c r="R99" s="159">
        <f t="shared" si="17"/>
        <v>240142.53247581943</v>
      </c>
    </row>
    <row r="100" spans="1:18" x14ac:dyDescent="0.25">
      <c r="A100" s="232">
        <f t="shared" si="18"/>
        <v>48122</v>
      </c>
      <c r="B100" s="93">
        <f t="shared" si="19"/>
        <v>87</v>
      </c>
      <c r="C100" s="106">
        <f t="shared" si="20"/>
        <v>267803.85328724526</v>
      </c>
      <c r="D100" s="233">
        <f t="shared" si="21"/>
        <v>1294.3852908883516</v>
      </c>
      <c r="E100" s="233">
        <f t="shared" si="22"/>
        <v>2257.3862557552593</v>
      </c>
      <c r="F100" s="233">
        <f t="shared" si="23"/>
        <v>3551.7715466436111</v>
      </c>
      <c r="G100" s="106">
        <f t="shared" si="15"/>
        <v>265546.46703149</v>
      </c>
      <c r="L100" s="209">
        <f t="shared" si="24"/>
        <v>48122</v>
      </c>
      <c r="M100" s="148">
        <f t="shared" si="25"/>
        <v>87</v>
      </c>
      <c r="N100" s="159">
        <f t="shared" si="26"/>
        <v>240142.53247581943</v>
      </c>
      <c r="O100" s="211">
        <f t="shared" si="27"/>
        <v>1160.6889069664608</v>
      </c>
      <c r="P100" s="211">
        <f t="shared" si="28"/>
        <v>2024.2220027048227</v>
      </c>
      <c r="Q100" s="211">
        <f t="shared" si="16"/>
        <v>3184.9109096712837</v>
      </c>
      <c r="R100" s="159">
        <f t="shared" si="17"/>
        <v>238118.3104731146</v>
      </c>
    </row>
    <row r="101" spans="1:18" x14ac:dyDescent="0.25">
      <c r="A101" s="232">
        <f t="shared" si="18"/>
        <v>48153</v>
      </c>
      <c r="B101" s="93">
        <f t="shared" si="19"/>
        <v>88</v>
      </c>
      <c r="C101" s="106">
        <f t="shared" si="20"/>
        <v>265546.46703149</v>
      </c>
      <c r="D101" s="233">
        <f t="shared" si="21"/>
        <v>1283.474590652201</v>
      </c>
      <c r="E101" s="233">
        <f t="shared" si="22"/>
        <v>2268.2969559914104</v>
      </c>
      <c r="F101" s="233">
        <f t="shared" si="23"/>
        <v>3551.7715466436111</v>
      </c>
      <c r="G101" s="106">
        <f t="shared" si="15"/>
        <v>263278.17007549858</v>
      </c>
      <c r="L101" s="209">
        <f t="shared" si="24"/>
        <v>48153</v>
      </c>
      <c r="M101" s="148">
        <f t="shared" si="25"/>
        <v>88</v>
      </c>
      <c r="N101" s="159">
        <f t="shared" si="26"/>
        <v>238118.3104731146</v>
      </c>
      <c r="O101" s="211">
        <f t="shared" si="27"/>
        <v>1150.9051672867206</v>
      </c>
      <c r="P101" s="211">
        <f t="shared" si="28"/>
        <v>2034.0057423845628</v>
      </c>
      <c r="Q101" s="211">
        <f t="shared" si="16"/>
        <v>3184.9109096712837</v>
      </c>
      <c r="R101" s="159">
        <f t="shared" si="17"/>
        <v>236084.30473073004</v>
      </c>
    </row>
    <row r="102" spans="1:18" x14ac:dyDescent="0.25">
      <c r="A102" s="232">
        <f t="shared" si="18"/>
        <v>48183</v>
      </c>
      <c r="B102" s="93">
        <f t="shared" si="19"/>
        <v>89</v>
      </c>
      <c r="C102" s="106">
        <f t="shared" si="20"/>
        <v>263278.17007549858</v>
      </c>
      <c r="D102" s="233">
        <f t="shared" si="21"/>
        <v>1272.5111553649097</v>
      </c>
      <c r="E102" s="233">
        <f t="shared" si="22"/>
        <v>2279.2603912787017</v>
      </c>
      <c r="F102" s="233">
        <f t="shared" si="23"/>
        <v>3551.7715466436111</v>
      </c>
      <c r="G102" s="106">
        <f t="shared" si="15"/>
        <v>260998.90968421986</v>
      </c>
      <c r="L102" s="209">
        <f t="shared" si="24"/>
        <v>48183</v>
      </c>
      <c r="M102" s="148">
        <f t="shared" si="25"/>
        <v>89</v>
      </c>
      <c r="N102" s="159">
        <f t="shared" si="26"/>
        <v>236084.30473073004</v>
      </c>
      <c r="O102" s="211">
        <f t="shared" si="27"/>
        <v>1141.0741395318621</v>
      </c>
      <c r="P102" s="211">
        <f t="shared" si="28"/>
        <v>2043.8367701394213</v>
      </c>
      <c r="Q102" s="211">
        <f t="shared" si="16"/>
        <v>3184.9109096712837</v>
      </c>
      <c r="R102" s="159">
        <f t="shared" si="17"/>
        <v>234040.46796059061</v>
      </c>
    </row>
    <row r="103" spans="1:18" x14ac:dyDescent="0.25">
      <c r="A103" s="232">
        <f t="shared" si="18"/>
        <v>48214</v>
      </c>
      <c r="B103" s="93">
        <f t="shared" si="19"/>
        <v>90</v>
      </c>
      <c r="C103" s="106">
        <f t="shared" si="20"/>
        <v>260998.90968421986</v>
      </c>
      <c r="D103" s="233">
        <f t="shared" si="21"/>
        <v>1261.4947301403954</v>
      </c>
      <c r="E103" s="233">
        <f t="shared" si="22"/>
        <v>2290.2768165032153</v>
      </c>
      <c r="F103" s="233">
        <f t="shared" si="23"/>
        <v>3551.7715466436107</v>
      </c>
      <c r="G103" s="106">
        <f t="shared" si="15"/>
        <v>258708.63286771666</v>
      </c>
      <c r="L103" s="209">
        <f t="shared" si="24"/>
        <v>48214</v>
      </c>
      <c r="M103" s="148">
        <f t="shared" si="25"/>
        <v>90</v>
      </c>
      <c r="N103" s="159">
        <f t="shared" si="26"/>
        <v>234040.46796059061</v>
      </c>
      <c r="O103" s="211">
        <f t="shared" si="27"/>
        <v>1131.1955951428545</v>
      </c>
      <c r="P103" s="211">
        <f t="shared" si="28"/>
        <v>2053.7153145284283</v>
      </c>
      <c r="Q103" s="211">
        <f t="shared" si="16"/>
        <v>3184.9109096712828</v>
      </c>
      <c r="R103" s="159">
        <f t="shared" si="17"/>
        <v>231986.75264606217</v>
      </c>
    </row>
    <row r="104" spans="1:18" x14ac:dyDescent="0.25">
      <c r="A104" s="232">
        <f t="shared" si="18"/>
        <v>48245</v>
      </c>
      <c r="B104" s="93">
        <f t="shared" si="19"/>
        <v>91</v>
      </c>
      <c r="C104" s="106">
        <f t="shared" si="20"/>
        <v>258708.63286771666</v>
      </c>
      <c r="D104" s="233">
        <f t="shared" si="21"/>
        <v>1250.4250588606301</v>
      </c>
      <c r="E104" s="233">
        <f t="shared" si="22"/>
        <v>2301.3464877829815</v>
      </c>
      <c r="F104" s="233">
        <f t="shared" si="23"/>
        <v>3551.7715466436116</v>
      </c>
      <c r="G104" s="106">
        <f t="shared" si="15"/>
        <v>256407.28637993368</v>
      </c>
      <c r="L104" s="209">
        <f t="shared" si="24"/>
        <v>48245</v>
      </c>
      <c r="M104" s="148">
        <f t="shared" si="25"/>
        <v>91</v>
      </c>
      <c r="N104" s="159">
        <f t="shared" si="26"/>
        <v>231986.75264606217</v>
      </c>
      <c r="O104" s="211">
        <f t="shared" si="27"/>
        <v>1121.2693044559671</v>
      </c>
      <c r="P104" s="211">
        <f t="shared" si="28"/>
        <v>2063.6416052153158</v>
      </c>
      <c r="Q104" s="211">
        <f t="shared" si="16"/>
        <v>3184.9109096712828</v>
      </c>
      <c r="R104" s="159">
        <f t="shared" si="17"/>
        <v>229923.11104084685</v>
      </c>
    </row>
    <row r="105" spans="1:18" x14ac:dyDescent="0.25">
      <c r="A105" s="232">
        <f t="shared" si="18"/>
        <v>48274</v>
      </c>
      <c r="B105" s="93">
        <f t="shared" si="19"/>
        <v>92</v>
      </c>
      <c r="C105" s="106">
        <f t="shared" si="20"/>
        <v>256407.28637993368</v>
      </c>
      <c r="D105" s="233">
        <f t="shared" si="21"/>
        <v>1239.3018841696792</v>
      </c>
      <c r="E105" s="233">
        <f t="shared" si="22"/>
        <v>2312.4696624739322</v>
      </c>
      <c r="F105" s="233">
        <f t="shared" si="23"/>
        <v>3551.7715466436111</v>
      </c>
      <c r="G105" s="106">
        <f t="shared" si="15"/>
        <v>254094.81671745973</v>
      </c>
      <c r="L105" s="209">
        <f t="shared" si="24"/>
        <v>48274</v>
      </c>
      <c r="M105" s="148">
        <f t="shared" si="25"/>
        <v>92</v>
      </c>
      <c r="N105" s="159">
        <f t="shared" si="26"/>
        <v>229923.11104084685</v>
      </c>
      <c r="O105" s="211">
        <f t="shared" si="27"/>
        <v>1111.2950366974267</v>
      </c>
      <c r="P105" s="211">
        <f t="shared" si="28"/>
        <v>2073.6158729738568</v>
      </c>
      <c r="Q105" s="211">
        <f t="shared" si="16"/>
        <v>3184.9109096712837</v>
      </c>
      <c r="R105" s="159">
        <f t="shared" si="17"/>
        <v>227849.49516787298</v>
      </c>
    </row>
    <row r="106" spans="1:18" x14ac:dyDescent="0.25">
      <c r="A106" s="232">
        <f t="shared" si="18"/>
        <v>48305</v>
      </c>
      <c r="B106" s="93">
        <f t="shared" si="19"/>
        <v>93</v>
      </c>
      <c r="C106" s="106">
        <f t="shared" si="20"/>
        <v>254094.81671745973</v>
      </c>
      <c r="D106" s="233">
        <f t="shared" si="21"/>
        <v>1228.1249474677218</v>
      </c>
      <c r="E106" s="233">
        <f t="shared" si="22"/>
        <v>2323.6465991758896</v>
      </c>
      <c r="F106" s="233">
        <f t="shared" si="23"/>
        <v>3551.7715466436111</v>
      </c>
      <c r="G106" s="106">
        <f t="shared" si="15"/>
        <v>251771.17011828383</v>
      </c>
      <c r="L106" s="209">
        <f t="shared" si="24"/>
        <v>48305</v>
      </c>
      <c r="M106" s="148">
        <f t="shared" si="25"/>
        <v>93</v>
      </c>
      <c r="N106" s="159">
        <f t="shared" si="26"/>
        <v>227849.49516787298</v>
      </c>
      <c r="O106" s="211">
        <f t="shared" si="27"/>
        <v>1101.2725599780529</v>
      </c>
      <c r="P106" s="211">
        <f t="shared" si="28"/>
        <v>2083.6383496932303</v>
      </c>
      <c r="Q106" s="211">
        <f t="shared" si="16"/>
        <v>3184.9109096712832</v>
      </c>
      <c r="R106" s="159">
        <f t="shared" si="17"/>
        <v>225765.85681817975</v>
      </c>
    </row>
    <row r="107" spans="1:18" x14ac:dyDescent="0.25">
      <c r="A107" s="232">
        <f t="shared" si="18"/>
        <v>48335</v>
      </c>
      <c r="B107" s="93">
        <f t="shared" si="19"/>
        <v>94</v>
      </c>
      <c r="C107" s="106">
        <f t="shared" si="20"/>
        <v>251771.17011828383</v>
      </c>
      <c r="D107" s="233">
        <f t="shared" si="21"/>
        <v>1216.8939889050382</v>
      </c>
      <c r="E107" s="233">
        <f t="shared" si="22"/>
        <v>2334.8775577385727</v>
      </c>
      <c r="F107" s="233">
        <f t="shared" si="23"/>
        <v>3551.7715466436111</v>
      </c>
      <c r="G107" s="106">
        <f t="shared" si="15"/>
        <v>249436.29256054526</v>
      </c>
      <c r="L107" s="209">
        <f t="shared" si="24"/>
        <v>48335</v>
      </c>
      <c r="M107" s="148">
        <f t="shared" si="25"/>
        <v>94</v>
      </c>
      <c r="N107" s="159">
        <f t="shared" si="26"/>
        <v>225765.85681817975</v>
      </c>
      <c r="O107" s="211">
        <f t="shared" si="27"/>
        <v>1091.2016412878691</v>
      </c>
      <c r="P107" s="211">
        <f t="shared" si="28"/>
        <v>2093.7092683834139</v>
      </c>
      <c r="Q107" s="211">
        <f t="shared" si="16"/>
        <v>3184.9109096712828</v>
      </c>
      <c r="R107" s="159">
        <f t="shared" si="17"/>
        <v>223672.14754979633</v>
      </c>
    </row>
    <row r="108" spans="1:18" x14ac:dyDescent="0.25">
      <c r="A108" s="232">
        <f t="shared" si="18"/>
        <v>48366</v>
      </c>
      <c r="B108" s="93">
        <f t="shared" si="19"/>
        <v>95</v>
      </c>
      <c r="C108" s="106">
        <f t="shared" si="20"/>
        <v>249436.29256054526</v>
      </c>
      <c r="D108" s="233">
        <f t="shared" si="21"/>
        <v>1205.6087473759685</v>
      </c>
      <c r="E108" s="233">
        <f t="shared" si="22"/>
        <v>2346.1627992676426</v>
      </c>
      <c r="F108" s="233">
        <f t="shared" si="23"/>
        <v>3551.7715466436111</v>
      </c>
      <c r="G108" s="106">
        <f t="shared" si="15"/>
        <v>247090.12976127761</v>
      </c>
      <c r="L108" s="209">
        <f t="shared" si="24"/>
        <v>48366</v>
      </c>
      <c r="M108" s="148">
        <f t="shared" si="25"/>
        <v>95</v>
      </c>
      <c r="N108" s="159">
        <f t="shared" si="26"/>
        <v>223672.14754979633</v>
      </c>
      <c r="O108" s="211">
        <f t="shared" si="27"/>
        <v>1081.0820464906826</v>
      </c>
      <c r="P108" s="211">
        <f t="shared" si="28"/>
        <v>2103.8288631806004</v>
      </c>
      <c r="Q108" s="211">
        <f t="shared" si="16"/>
        <v>3184.9109096712828</v>
      </c>
      <c r="R108" s="159">
        <f t="shared" si="17"/>
        <v>221568.31868661573</v>
      </c>
    </row>
    <row r="109" spans="1:18" x14ac:dyDescent="0.25">
      <c r="A109" s="232">
        <f t="shared" si="18"/>
        <v>48396</v>
      </c>
      <c r="B109" s="93">
        <f t="shared" si="19"/>
        <v>96</v>
      </c>
      <c r="C109" s="106">
        <f t="shared" si="20"/>
        <v>247090.12976127761</v>
      </c>
      <c r="D109" s="233">
        <f t="shared" si="21"/>
        <v>1194.2689605128414</v>
      </c>
      <c r="E109" s="233">
        <f t="shared" si="22"/>
        <v>2357.5025861307695</v>
      </c>
      <c r="F109" s="233">
        <f t="shared" si="23"/>
        <v>3551.7715466436111</v>
      </c>
      <c r="G109" s="106">
        <f t="shared" si="15"/>
        <v>244732.62717514683</v>
      </c>
      <c r="L109" s="209">
        <f t="shared" si="24"/>
        <v>48396</v>
      </c>
      <c r="M109" s="148">
        <f t="shared" si="25"/>
        <v>96</v>
      </c>
      <c r="N109" s="159">
        <f t="shared" si="26"/>
        <v>221568.31868661573</v>
      </c>
      <c r="O109" s="211">
        <f t="shared" si="27"/>
        <v>1070.9135403186428</v>
      </c>
      <c r="P109" s="211">
        <f t="shared" si="28"/>
        <v>2113.9973693526399</v>
      </c>
      <c r="Q109" s="211">
        <f t="shared" si="16"/>
        <v>3184.9109096712828</v>
      </c>
      <c r="R109" s="159">
        <f t="shared" si="17"/>
        <v>219454.32131726309</v>
      </c>
    </row>
    <row r="110" spans="1:18" x14ac:dyDescent="0.25">
      <c r="A110" s="232">
        <f t="shared" si="18"/>
        <v>48427</v>
      </c>
      <c r="B110" s="93">
        <f t="shared" si="19"/>
        <v>97</v>
      </c>
      <c r="C110" s="106">
        <f t="shared" si="20"/>
        <v>244732.62717514683</v>
      </c>
      <c r="D110" s="233">
        <f t="shared" si="21"/>
        <v>1182.874364679876</v>
      </c>
      <c r="E110" s="233">
        <f t="shared" si="22"/>
        <v>2368.897181963735</v>
      </c>
      <c r="F110" s="233">
        <f t="shared" si="23"/>
        <v>3551.7715466436111</v>
      </c>
      <c r="G110" s="106">
        <f t="shared" si="15"/>
        <v>242363.72999318311</v>
      </c>
      <c r="L110" s="209">
        <f t="shared" si="24"/>
        <v>48427</v>
      </c>
      <c r="M110" s="148">
        <f t="shared" si="25"/>
        <v>97</v>
      </c>
      <c r="N110" s="159">
        <f t="shared" si="26"/>
        <v>219454.32131726309</v>
      </c>
      <c r="O110" s="211">
        <f t="shared" si="27"/>
        <v>1060.6958863667719</v>
      </c>
      <c r="P110" s="211">
        <f t="shared" si="28"/>
        <v>2124.2150233045109</v>
      </c>
      <c r="Q110" s="211">
        <f t="shared" si="16"/>
        <v>3184.9109096712828</v>
      </c>
      <c r="R110" s="159">
        <f t="shared" si="17"/>
        <v>217330.10629395858</v>
      </c>
    </row>
    <row r="111" spans="1:18" x14ac:dyDescent="0.25">
      <c r="A111" s="232">
        <f t="shared" si="18"/>
        <v>48458</v>
      </c>
      <c r="B111" s="93">
        <f t="shared" si="19"/>
        <v>98</v>
      </c>
      <c r="C111" s="106">
        <f t="shared" si="20"/>
        <v>242363.72999318311</v>
      </c>
      <c r="D111" s="233">
        <f t="shared" si="21"/>
        <v>1171.4246949670514</v>
      </c>
      <c r="E111" s="233">
        <f t="shared" si="22"/>
        <v>2380.3468516765597</v>
      </c>
      <c r="F111" s="233">
        <f t="shared" si="23"/>
        <v>3551.7715466436111</v>
      </c>
      <c r="G111" s="106">
        <f t="shared" si="15"/>
        <v>239983.38314150655</v>
      </c>
      <c r="L111" s="209">
        <f t="shared" si="24"/>
        <v>48458</v>
      </c>
      <c r="M111" s="148">
        <f t="shared" si="25"/>
        <v>98</v>
      </c>
      <c r="N111" s="159">
        <f t="shared" si="26"/>
        <v>217330.10629395858</v>
      </c>
      <c r="O111" s="211">
        <f t="shared" si="27"/>
        <v>1050.4288470874667</v>
      </c>
      <c r="P111" s="211">
        <f t="shared" si="28"/>
        <v>2134.4820625838161</v>
      </c>
      <c r="Q111" s="211">
        <f t="shared" si="16"/>
        <v>3184.9109096712828</v>
      </c>
      <c r="R111" s="159">
        <f t="shared" si="17"/>
        <v>215195.62423137476</v>
      </c>
    </row>
    <row r="112" spans="1:18" x14ac:dyDescent="0.25">
      <c r="A112" s="232">
        <f t="shared" si="18"/>
        <v>48488</v>
      </c>
      <c r="B112" s="93">
        <f t="shared" si="19"/>
        <v>99</v>
      </c>
      <c r="C112" s="106">
        <f t="shared" si="20"/>
        <v>239983.38314150655</v>
      </c>
      <c r="D112" s="233">
        <f t="shared" si="21"/>
        <v>1159.9196851839479</v>
      </c>
      <c r="E112" s="233">
        <f t="shared" si="22"/>
        <v>2391.8518614596633</v>
      </c>
      <c r="F112" s="233">
        <f t="shared" si="23"/>
        <v>3551.7715466436111</v>
      </c>
      <c r="G112" s="106">
        <f t="shared" si="15"/>
        <v>237591.53128004688</v>
      </c>
      <c r="L112" s="209">
        <f t="shared" si="24"/>
        <v>48488</v>
      </c>
      <c r="M112" s="148">
        <f t="shared" si="25"/>
        <v>99</v>
      </c>
      <c r="N112" s="159">
        <f t="shared" si="26"/>
        <v>215195.62423137476</v>
      </c>
      <c r="O112" s="211">
        <f t="shared" si="27"/>
        <v>1040.1121837849782</v>
      </c>
      <c r="P112" s="211">
        <f t="shared" si="28"/>
        <v>2144.798725886305</v>
      </c>
      <c r="Q112" s="211">
        <f t="shared" si="16"/>
        <v>3184.9109096712832</v>
      </c>
      <c r="R112" s="159">
        <f t="shared" si="17"/>
        <v>213050.82550548846</v>
      </c>
    </row>
    <row r="113" spans="1:18" x14ac:dyDescent="0.25">
      <c r="A113" s="232">
        <f t="shared" si="18"/>
        <v>48519</v>
      </c>
      <c r="B113" s="93">
        <f t="shared" si="19"/>
        <v>100</v>
      </c>
      <c r="C113" s="106">
        <f t="shared" si="20"/>
        <v>237591.53128004688</v>
      </c>
      <c r="D113" s="233">
        <f t="shared" si="21"/>
        <v>1148.3590678535595</v>
      </c>
      <c r="E113" s="233">
        <f t="shared" si="22"/>
        <v>2403.4124787900514</v>
      </c>
      <c r="F113" s="233">
        <f t="shared" si="23"/>
        <v>3551.7715466436111</v>
      </c>
      <c r="G113" s="106">
        <f t="shared" si="15"/>
        <v>235188.11880125682</v>
      </c>
      <c r="L113" s="209">
        <f t="shared" si="24"/>
        <v>48519</v>
      </c>
      <c r="M113" s="148">
        <f t="shared" si="25"/>
        <v>100</v>
      </c>
      <c r="N113" s="159">
        <f t="shared" si="26"/>
        <v>213050.82550548846</v>
      </c>
      <c r="O113" s="211">
        <f t="shared" si="27"/>
        <v>1029.745656609861</v>
      </c>
      <c r="P113" s="211">
        <f t="shared" si="28"/>
        <v>2155.1652530614219</v>
      </c>
      <c r="Q113" s="211">
        <f t="shared" si="16"/>
        <v>3184.9109096712828</v>
      </c>
      <c r="R113" s="159">
        <f t="shared" si="17"/>
        <v>210895.66025242704</v>
      </c>
    </row>
    <row r="114" spans="1:18" x14ac:dyDescent="0.25">
      <c r="A114" s="232">
        <f t="shared" si="18"/>
        <v>48549</v>
      </c>
      <c r="B114" s="93">
        <f t="shared" si="19"/>
        <v>101</v>
      </c>
      <c r="C114" s="106">
        <f t="shared" si="20"/>
        <v>235188.11880125682</v>
      </c>
      <c r="D114" s="233">
        <f t="shared" si="21"/>
        <v>1136.7425742060746</v>
      </c>
      <c r="E114" s="233">
        <f t="shared" si="22"/>
        <v>2415.0289724375366</v>
      </c>
      <c r="F114" s="233">
        <f t="shared" si="23"/>
        <v>3551.7715466436111</v>
      </c>
      <c r="G114" s="106">
        <f t="shared" si="15"/>
        <v>232773.08982881927</v>
      </c>
      <c r="L114" s="209">
        <f t="shared" si="24"/>
        <v>48549</v>
      </c>
      <c r="M114" s="148">
        <f t="shared" si="25"/>
        <v>101</v>
      </c>
      <c r="N114" s="159">
        <f t="shared" si="26"/>
        <v>210895.66025242704</v>
      </c>
      <c r="O114" s="211">
        <f t="shared" si="27"/>
        <v>1019.3290245533977</v>
      </c>
      <c r="P114" s="211">
        <f t="shared" si="28"/>
        <v>2165.5818851178856</v>
      </c>
      <c r="Q114" s="211">
        <f t="shared" si="16"/>
        <v>3184.9109096712832</v>
      </c>
      <c r="R114" s="159">
        <f t="shared" si="17"/>
        <v>208730.07836730915</v>
      </c>
    </row>
    <row r="115" spans="1:18" x14ac:dyDescent="0.25">
      <c r="A115" s="232">
        <f t="shared" si="18"/>
        <v>48580</v>
      </c>
      <c r="B115" s="93">
        <f t="shared" si="19"/>
        <v>102</v>
      </c>
      <c r="C115" s="106">
        <f t="shared" si="20"/>
        <v>232773.08982881927</v>
      </c>
      <c r="D115" s="233">
        <f t="shared" si="21"/>
        <v>1125.0699341726263</v>
      </c>
      <c r="E115" s="233">
        <f t="shared" si="22"/>
        <v>2426.7016124709849</v>
      </c>
      <c r="F115" s="233">
        <f t="shared" si="23"/>
        <v>3551.7715466436111</v>
      </c>
      <c r="G115" s="106">
        <f t="shared" si="15"/>
        <v>230346.38821634828</v>
      </c>
      <c r="L115" s="209">
        <f t="shared" si="24"/>
        <v>48580</v>
      </c>
      <c r="M115" s="148">
        <f t="shared" si="25"/>
        <v>102</v>
      </c>
      <c r="N115" s="159">
        <f t="shared" si="26"/>
        <v>208730.07836730915</v>
      </c>
      <c r="O115" s="211">
        <f t="shared" si="27"/>
        <v>1008.8620454419946</v>
      </c>
      <c r="P115" s="211">
        <f t="shared" si="28"/>
        <v>2176.0488642292885</v>
      </c>
      <c r="Q115" s="211">
        <f t="shared" si="16"/>
        <v>3184.9109096712832</v>
      </c>
      <c r="R115" s="159">
        <f t="shared" si="17"/>
        <v>206554.02950307986</v>
      </c>
    </row>
    <row r="116" spans="1:18" x14ac:dyDescent="0.25">
      <c r="A116" s="232">
        <f t="shared" si="18"/>
        <v>48611</v>
      </c>
      <c r="B116" s="93">
        <f t="shared" si="19"/>
        <v>103</v>
      </c>
      <c r="C116" s="106">
        <f t="shared" si="20"/>
        <v>230346.38821634828</v>
      </c>
      <c r="D116" s="233">
        <f t="shared" si="21"/>
        <v>1113.3408763790167</v>
      </c>
      <c r="E116" s="233">
        <f t="shared" si="22"/>
        <v>2438.4306702645949</v>
      </c>
      <c r="F116" s="233">
        <f t="shared" si="23"/>
        <v>3551.7715466436116</v>
      </c>
      <c r="G116" s="106">
        <f t="shared" si="15"/>
        <v>227907.95754608369</v>
      </c>
      <c r="L116" s="209">
        <f t="shared" si="24"/>
        <v>48611</v>
      </c>
      <c r="M116" s="148">
        <f t="shared" si="25"/>
        <v>103</v>
      </c>
      <c r="N116" s="159">
        <f t="shared" si="26"/>
        <v>206554.02950307986</v>
      </c>
      <c r="O116" s="211">
        <f t="shared" si="27"/>
        <v>998.34447593155301</v>
      </c>
      <c r="P116" s="211">
        <f t="shared" si="28"/>
        <v>2186.5664337397302</v>
      </c>
      <c r="Q116" s="211">
        <f t="shared" si="16"/>
        <v>3184.9109096712832</v>
      </c>
      <c r="R116" s="159">
        <f t="shared" si="17"/>
        <v>204367.46306934013</v>
      </c>
    </row>
    <row r="117" spans="1:18" x14ac:dyDescent="0.25">
      <c r="A117" s="232">
        <f t="shared" si="18"/>
        <v>48639</v>
      </c>
      <c r="B117" s="93">
        <f t="shared" si="19"/>
        <v>104</v>
      </c>
      <c r="C117" s="106">
        <f t="shared" si="20"/>
        <v>227907.95754608369</v>
      </c>
      <c r="D117" s="233">
        <f t="shared" si="21"/>
        <v>1101.5551281394044</v>
      </c>
      <c r="E117" s="233">
        <f t="shared" si="22"/>
        <v>2450.2164185042066</v>
      </c>
      <c r="F117" s="233">
        <f t="shared" si="23"/>
        <v>3551.7715466436111</v>
      </c>
      <c r="G117" s="106">
        <f t="shared" si="15"/>
        <v>225457.74112757947</v>
      </c>
      <c r="L117" s="209">
        <f t="shared" si="24"/>
        <v>48639</v>
      </c>
      <c r="M117" s="148">
        <f t="shared" si="25"/>
        <v>104</v>
      </c>
      <c r="N117" s="159">
        <f t="shared" si="26"/>
        <v>204367.46306934013</v>
      </c>
      <c r="O117" s="211">
        <f t="shared" si="27"/>
        <v>987.77607150181097</v>
      </c>
      <c r="P117" s="211">
        <f t="shared" si="28"/>
        <v>2197.134838169472</v>
      </c>
      <c r="Q117" s="211">
        <f t="shared" si="16"/>
        <v>3184.9109096712828</v>
      </c>
      <c r="R117" s="159">
        <f t="shared" si="17"/>
        <v>202170.32823117066</v>
      </c>
    </row>
    <row r="118" spans="1:18" x14ac:dyDescent="0.25">
      <c r="A118" s="232">
        <f t="shared" si="18"/>
        <v>48670</v>
      </c>
      <c r="B118" s="93">
        <f t="shared" si="19"/>
        <v>105</v>
      </c>
      <c r="C118" s="106">
        <f t="shared" si="20"/>
        <v>225457.74112757947</v>
      </c>
      <c r="D118" s="233">
        <f t="shared" si="21"/>
        <v>1089.7124154499675</v>
      </c>
      <c r="E118" s="233">
        <f t="shared" si="22"/>
        <v>2462.0591311936437</v>
      </c>
      <c r="F118" s="233">
        <f t="shared" si="23"/>
        <v>3551.7715466436111</v>
      </c>
      <c r="G118" s="106">
        <f t="shared" si="15"/>
        <v>222995.68199638583</v>
      </c>
      <c r="L118" s="209">
        <f t="shared" si="24"/>
        <v>48670</v>
      </c>
      <c r="M118" s="148">
        <f t="shared" si="25"/>
        <v>105</v>
      </c>
      <c r="N118" s="159">
        <f t="shared" si="26"/>
        <v>202170.32823117066</v>
      </c>
      <c r="O118" s="211">
        <f t="shared" si="27"/>
        <v>977.15658645065855</v>
      </c>
      <c r="P118" s="211">
        <f t="shared" si="28"/>
        <v>2207.7543232206244</v>
      </c>
      <c r="Q118" s="211">
        <f t="shared" si="16"/>
        <v>3184.9109096712828</v>
      </c>
      <c r="R118" s="159">
        <f t="shared" si="17"/>
        <v>199962.57390795002</v>
      </c>
    </row>
    <row r="119" spans="1:18" x14ac:dyDescent="0.25">
      <c r="A119" s="232">
        <f t="shared" si="18"/>
        <v>48700</v>
      </c>
      <c r="B119" s="93">
        <f t="shared" si="19"/>
        <v>106</v>
      </c>
      <c r="C119" s="106">
        <f t="shared" si="20"/>
        <v>222995.68199638583</v>
      </c>
      <c r="D119" s="233">
        <f t="shared" si="21"/>
        <v>1077.8124629825313</v>
      </c>
      <c r="E119" s="233">
        <f t="shared" si="22"/>
        <v>2473.9590836610801</v>
      </c>
      <c r="F119" s="233">
        <f t="shared" si="23"/>
        <v>3551.7715466436111</v>
      </c>
      <c r="G119" s="106">
        <f t="shared" si="15"/>
        <v>220521.72291272474</v>
      </c>
      <c r="L119" s="209">
        <f t="shared" si="24"/>
        <v>48700</v>
      </c>
      <c r="M119" s="148">
        <f t="shared" si="25"/>
        <v>106</v>
      </c>
      <c r="N119" s="159">
        <f t="shared" si="26"/>
        <v>199962.57390795002</v>
      </c>
      <c r="O119" s="211">
        <f t="shared" si="27"/>
        <v>966.48577388842557</v>
      </c>
      <c r="P119" s="211">
        <f t="shared" si="28"/>
        <v>2218.4251357828575</v>
      </c>
      <c r="Q119" s="211">
        <f t="shared" si="16"/>
        <v>3184.9109096712832</v>
      </c>
      <c r="R119" s="159">
        <f t="shared" si="17"/>
        <v>197744.14877216716</v>
      </c>
    </row>
    <row r="120" spans="1:18" x14ac:dyDescent="0.25">
      <c r="A120" s="232">
        <f t="shared" si="18"/>
        <v>48731</v>
      </c>
      <c r="B120" s="93">
        <f t="shared" si="19"/>
        <v>107</v>
      </c>
      <c r="C120" s="106">
        <f t="shared" si="20"/>
        <v>220521.72291272474</v>
      </c>
      <c r="D120" s="233">
        <f t="shared" si="21"/>
        <v>1065.8549940781697</v>
      </c>
      <c r="E120" s="233">
        <f t="shared" si="22"/>
        <v>2485.9165525654416</v>
      </c>
      <c r="F120" s="233">
        <f t="shared" si="23"/>
        <v>3551.7715466436111</v>
      </c>
      <c r="G120" s="106">
        <f t="shared" si="15"/>
        <v>218035.8063601593</v>
      </c>
      <c r="L120" s="209">
        <f t="shared" si="24"/>
        <v>48731</v>
      </c>
      <c r="M120" s="148">
        <f t="shared" si="25"/>
        <v>107</v>
      </c>
      <c r="N120" s="159">
        <f t="shared" si="26"/>
        <v>197744.14877216716</v>
      </c>
      <c r="O120" s="211">
        <f t="shared" si="27"/>
        <v>955.76338573214173</v>
      </c>
      <c r="P120" s="211">
        <f t="shared" si="28"/>
        <v>2229.1475239391416</v>
      </c>
      <c r="Q120" s="211">
        <f t="shared" si="16"/>
        <v>3184.9109096712832</v>
      </c>
      <c r="R120" s="159">
        <f t="shared" si="17"/>
        <v>195515.00124822801</v>
      </c>
    </row>
    <row r="121" spans="1:18" x14ac:dyDescent="0.25">
      <c r="A121" s="232">
        <f t="shared" si="18"/>
        <v>48761</v>
      </c>
      <c r="B121" s="93">
        <f t="shared" si="19"/>
        <v>108</v>
      </c>
      <c r="C121" s="106">
        <f t="shared" si="20"/>
        <v>218035.8063601593</v>
      </c>
      <c r="D121" s="233">
        <f t="shared" si="21"/>
        <v>1053.8397307407699</v>
      </c>
      <c r="E121" s="233">
        <f t="shared" si="22"/>
        <v>2497.9318159028412</v>
      </c>
      <c r="F121" s="233">
        <f t="shared" si="23"/>
        <v>3551.7715466436111</v>
      </c>
      <c r="G121" s="106">
        <f t="shared" si="15"/>
        <v>215537.87454425645</v>
      </c>
      <c r="L121" s="209">
        <f t="shared" si="24"/>
        <v>48761</v>
      </c>
      <c r="M121" s="148">
        <f t="shared" si="25"/>
        <v>108</v>
      </c>
      <c r="N121" s="159">
        <f t="shared" si="26"/>
        <v>195515.00124822801</v>
      </c>
      <c r="O121" s="211">
        <f t="shared" si="27"/>
        <v>944.98917269976903</v>
      </c>
      <c r="P121" s="211">
        <f t="shared" si="28"/>
        <v>2239.9217369715138</v>
      </c>
      <c r="Q121" s="211">
        <f t="shared" si="16"/>
        <v>3184.9109096712828</v>
      </c>
      <c r="R121" s="159">
        <f t="shared" si="17"/>
        <v>193275.07951125651</v>
      </c>
    </row>
    <row r="122" spans="1:18" x14ac:dyDescent="0.25">
      <c r="A122" s="232">
        <f t="shared" si="18"/>
        <v>48792</v>
      </c>
      <c r="B122" s="93">
        <f t="shared" si="19"/>
        <v>109</v>
      </c>
      <c r="C122" s="106">
        <f t="shared" si="20"/>
        <v>215537.87454425645</v>
      </c>
      <c r="D122" s="233">
        <f t="shared" si="21"/>
        <v>1041.7663936305726</v>
      </c>
      <c r="E122" s="233">
        <f t="shared" si="22"/>
        <v>2510.0051530130381</v>
      </c>
      <c r="F122" s="233">
        <f t="shared" si="23"/>
        <v>3551.7715466436107</v>
      </c>
      <c r="G122" s="106">
        <f t="shared" si="15"/>
        <v>213027.86939124341</v>
      </c>
      <c r="L122" s="209">
        <f t="shared" si="24"/>
        <v>48792</v>
      </c>
      <c r="M122" s="148">
        <f t="shared" si="25"/>
        <v>109</v>
      </c>
      <c r="N122" s="159">
        <f t="shared" si="26"/>
        <v>193275.07951125651</v>
      </c>
      <c r="O122" s="211">
        <f t="shared" si="27"/>
        <v>934.1628843044067</v>
      </c>
      <c r="P122" s="211">
        <f t="shared" si="28"/>
        <v>2250.7480253668764</v>
      </c>
      <c r="Q122" s="211">
        <f t="shared" si="16"/>
        <v>3184.9109096712832</v>
      </c>
      <c r="R122" s="159">
        <f t="shared" si="17"/>
        <v>191024.33148588962</v>
      </c>
    </row>
    <row r="123" spans="1:18" x14ac:dyDescent="0.25">
      <c r="A123" s="232">
        <f t="shared" si="18"/>
        <v>48823</v>
      </c>
      <c r="B123" s="93">
        <f t="shared" si="19"/>
        <v>110</v>
      </c>
      <c r="C123" s="106">
        <f t="shared" si="20"/>
        <v>213027.86939124341</v>
      </c>
      <c r="D123" s="233">
        <f t="shared" si="21"/>
        <v>1029.6347020576766</v>
      </c>
      <c r="E123" s="233">
        <f t="shared" si="22"/>
        <v>2522.1368445859348</v>
      </c>
      <c r="F123" s="233">
        <f t="shared" si="23"/>
        <v>3551.7715466436111</v>
      </c>
      <c r="G123" s="106">
        <f t="shared" si="15"/>
        <v>210505.73254665747</v>
      </c>
      <c r="L123" s="209">
        <f t="shared" si="24"/>
        <v>48823</v>
      </c>
      <c r="M123" s="148">
        <f t="shared" si="25"/>
        <v>110</v>
      </c>
      <c r="N123" s="159">
        <f t="shared" si="26"/>
        <v>191024.33148588962</v>
      </c>
      <c r="O123" s="211">
        <f t="shared" si="27"/>
        <v>923.28426884846692</v>
      </c>
      <c r="P123" s="211">
        <f t="shared" si="28"/>
        <v>2261.6266408228162</v>
      </c>
      <c r="Q123" s="211">
        <f t="shared" si="16"/>
        <v>3184.9109096712832</v>
      </c>
      <c r="R123" s="159">
        <f t="shared" si="17"/>
        <v>188762.70484506679</v>
      </c>
    </row>
    <row r="124" spans="1:18" x14ac:dyDescent="0.25">
      <c r="A124" s="232">
        <f t="shared" si="18"/>
        <v>48853</v>
      </c>
      <c r="B124" s="93">
        <f t="shared" si="19"/>
        <v>111</v>
      </c>
      <c r="C124" s="106">
        <f t="shared" si="20"/>
        <v>210505.73254665747</v>
      </c>
      <c r="D124" s="233">
        <f t="shared" si="21"/>
        <v>1017.4443739755113</v>
      </c>
      <c r="E124" s="233">
        <f t="shared" si="22"/>
        <v>2534.3271726681</v>
      </c>
      <c r="F124" s="233">
        <f t="shared" si="23"/>
        <v>3551.7715466436111</v>
      </c>
      <c r="G124" s="106">
        <f t="shared" si="15"/>
        <v>207971.40537398937</v>
      </c>
      <c r="L124" s="209">
        <f t="shared" si="24"/>
        <v>48853</v>
      </c>
      <c r="M124" s="148">
        <f t="shared" si="25"/>
        <v>111</v>
      </c>
      <c r="N124" s="159">
        <f t="shared" si="26"/>
        <v>188762.70484506679</v>
      </c>
      <c r="O124" s="211">
        <f t="shared" si="27"/>
        <v>912.35307341782345</v>
      </c>
      <c r="P124" s="211">
        <f t="shared" si="28"/>
        <v>2272.5578362534598</v>
      </c>
      <c r="Q124" s="211">
        <f t="shared" si="16"/>
        <v>3184.9109096712832</v>
      </c>
      <c r="R124" s="159">
        <f t="shared" si="17"/>
        <v>186490.14700881334</v>
      </c>
    </row>
    <row r="125" spans="1:18" x14ac:dyDescent="0.25">
      <c r="A125" s="232">
        <f t="shared" si="18"/>
        <v>48884</v>
      </c>
      <c r="B125" s="93">
        <f t="shared" si="19"/>
        <v>112</v>
      </c>
      <c r="C125" s="106">
        <f t="shared" si="20"/>
        <v>207971.40537398937</v>
      </c>
      <c r="D125" s="233">
        <f t="shared" si="21"/>
        <v>1005.1951259742818</v>
      </c>
      <c r="E125" s="233">
        <f t="shared" si="22"/>
        <v>2546.5764206693298</v>
      </c>
      <c r="F125" s="233">
        <f t="shared" si="23"/>
        <v>3551.7715466436116</v>
      </c>
      <c r="G125" s="106">
        <f t="shared" si="15"/>
        <v>205424.82895332004</v>
      </c>
      <c r="L125" s="209">
        <f t="shared" si="24"/>
        <v>48884</v>
      </c>
      <c r="M125" s="148">
        <f t="shared" si="25"/>
        <v>112</v>
      </c>
      <c r="N125" s="159">
        <f t="shared" si="26"/>
        <v>186490.14700881334</v>
      </c>
      <c r="O125" s="211">
        <f t="shared" si="27"/>
        <v>901.36904387593154</v>
      </c>
      <c r="P125" s="211">
        <f t="shared" si="28"/>
        <v>2283.5418657953514</v>
      </c>
      <c r="Q125" s="211">
        <f t="shared" si="16"/>
        <v>3184.9109096712828</v>
      </c>
      <c r="R125" s="159">
        <f t="shared" si="17"/>
        <v>184206.60514301798</v>
      </c>
    </row>
    <row r="126" spans="1:18" x14ac:dyDescent="0.25">
      <c r="A126" s="232">
        <f t="shared" si="18"/>
        <v>48914</v>
      </c>
      <c r="B126" s="93">
        <f t="shared" si="19"/>
        <v>113</v>
      </c>
      <c r="C126" s="106">
        <f t="shared" si="20"/>
        <v>205424.82895332004</v>
      </c>
      <c r="D126" s="233">
        <f t="shared" si="21"/>
        <v>992.88667327438043</v>
      </c>
      <c r="E126" s="233">
        <f t="shared" si="22"/>
        <v>2558.8848733692307</v>
      </c>
      <c r="F126" s="233">
        <f t="shared" si="23"/>
        <v>3551.7715466436111</v>
      </c>
      <c r="G126" s="106">
        <f t="shared" si="15"/>
        <v>202865.9440799508</v>
      </c>
      <c r="L126" s="209">
        <f t="shared" si="24"/>
        <v>48914</v>
      </c>
      <c r="M126" s="148">
        <f t="shared" si="25"/>
        <v>113</v>
      </c>
      <c r="N126" s="159">
        <f t="shared" si="26"/>
        <v>184206.60514301798</v>
      </c>
      <c r="O126" s="211">
        <f t="shared" si="27"/>
        <v>890.33192485792085</v>
      </c>
      <c r="P126" s="211">
        <f t="shared" si="28"/>
        <v>2294.5789848133622</v>
      </c>
      <c r="Q126" s="211">
        <f t="shared" si="16"/>
        <v>3184.9109096712832</v>
      </c>
      <c r="R126" s="159">
        <f t="shared" si="17"/>
        <v>181912.02615820462</v>
      </c>
    </row>
    <row r="127" spans="1:18" x14ac:dyDescent="0.25">
      <c r="A127" s="232">
        <f t="shared" si="18"/>
        <v>48945</v>
      </c>
      <c r="B127" s="93">
        <f t="shared" si="19"/>
        <v>114</v>
      </c>
      <c r="C127" s="106">
        <f t="shared" si="20"/>
        <v>202865.9440799508</v>
      </c>
      <c r="D127" s="233">
        <f t="shared" si="21"/>
        <v>980.51872971976229</v>
      </c>
      <c r="E127" s="233">
        <f t="shared" si="22"/>
        <v>2571.252816923849</v>
      </c>
      <c r="F127" s="233">
        <f t="shared" si="23"/>
        <v>3551.7715466436111</v>
      </c>
      <c r="G127" s="106">
        <f t="shared" si="15"/>
        <v>200294.69126302697</v>
      </c>
      <c r="L127" s="209">
        <f t="shared" si="24"/>
        <v>48945</v>
      </c>
      <c r="M127" s="148">
        <f t="shared" si="25"/>
        <v>114</v>
      </c>
      <c r="N127" s="159">
        <f t="shared" si="26"/>
        <v>181912.02615820462</v>
      </c>
      <c r="O127" s="211">
        <f t="shared" si="27"/>
        <v>879.24145976465616</v>
      </c>
      <c r="P127" s="211">
        <f t="shared" si="28"/>
        <v>2305.6694499066271</v>
      </c>
      <c r="Q127" s="211">
        <f t="shared" si="16"/>
        <v>3184.9109096712832</v>
      </c>
      <c r="R127" s="159">
        <f t="shared" si="17"/>
        <v>179606.356708298</v>
      </c>
    </row>
    <row r="128" spans="1:18" x14ac:dyDescent="0.25">
      <c r="A128" s="232">
        <f t="shared" si="18"/>
        <v>48976</v>
      </c>
      <c r="B128" s="93">
        <f t="shared" si="19"/>
        <v>115</v>
      </c>
      <c r="C128" s="106">
        <f t="shared" si="20"/>
        <v>200294.69126302697</v>
      </c>
      <c r="D128" s="233">
        <f t="shared" si="21"/>
        <v>968.09100777129686</v>
      </c>
      <c r="E128" s="233">
        <f t="shared" si="22"/>
        <v>2583.6805388723142</v>
      </c>
      <c r="F128" s="233">
        <f t="shared" si="23"/>
        <v>3551.7715466436111</v>
      </c>
      <c r="G128" s="106">
        <f t="shared" si="15"/>
        <v>197711.01072415465</v>
      </c>
      <c r="L128" s="209">
        <f t="shared" si="24"/>
        <v>48976</v>
      </c>
      <c r="M128" s="148">
        <f t="shared" si="25"/>
        <v>115</v>
      </c>
      <c r="N128" s="159">
        <f t="shared" si="26"/>
        <v>179606.356708298</v>
      </c>
      <c r="O128" s="211">
        <f t="shared" si="27"/>
        <v>868.09739075677396</v>
      </c>
      <c r="P128" s="211">
        <f t="shared" si="28"/>
        <v>2316.8135189145091</v>
      </c>
      <c r="Q128" s="211">
        <f t="shared" si="16"/>
        <v>3184.9109096712832</v>
      </c>
      <c r="R128" s="159">
        <f t="shared" si="17"/>
        <v>177289.54318938349</v>
      </c>
    </row>
    <row r="129" spans="1:18" x14ac:dyDescent="0.25">
      <c r="A129" s="232">
        <f t="shared" si="18"/>
        <v>49004</v>
      </c>
      <c r="B129" s="93">
        <f t="shared" si="19"/>
        <v>116</v>
      </c>
      <c r="C129" s="106">
        <f t="shared" si="20"/>
        <v>197711.01072415465</v>
      </c>
      <c r="D129" s="233">
        <f t="shared" si="21"/>
        <v>955.60321850008097</v>
      </c>
      <c r="E129" s="233">
        <f t="shared" si="22"/>
        <v>2596.1683281435303</v>
      </c>
      <c r="F129" s="233">
        <f t="shared" si="23"/>
        <v>3551.7715466436111</v>
      </c>
      <c r="G129" s="106">
        <f t="shared" si="15"/>
        <v>195114.84239601111</v>
      </c>
      <c r="L129" s="209">
        <f t="shared" si="24"/>
        <v>49004</v>
      </c>
      <c r="M129" s="148">
        <f t="shared" si="25"/>
        <v>116</v>
      </c>
      <c r="N129" s="159">
        <f t="shared" si="26"/>
        <v>177289.54318938349</v>
      </c>
      <c r="O129" s="211">
        <f t="shared" si="27"/>
        <v>856.89945874868749</v>
      </c>
      <c r="P129" s="211">
        <f t="shared" si="28"/>
        <v>2328.0114509225959</v>
      </c>
      <c r="Q129" s="211">
        <f t="shared" si="16"/>
        <v>3184.9109096712837</v>
      </c>
      <c r="R129" s="159">
        <f t="shared" si="17"/>
        <v>174961.53173846091</v>
      </c>
    </row>
    <row r="130" spans="1:18" x14ac:dyDescent="0.25">
      <c r="A130" s="232">
        <f t="shared" si="18"/>
        <v>49035</v>
      </c>
      <c r="B130" s="93">
        <f t="shared" si="19"/>
        <v>117</v>
      </c>
      <c r="C130" s="106">
        <f t="shared" si="20"/>
        <v>195114.84239601111</v>
      </c>
      <c r="D130" s="233">
        <f t="shared" si="21"/>
        <v>943.05507158072032</v>
      </c>
      <c r="E130" s="233">
        <f t="shared" si="22"/>
        <v>2608.7164750628908</v>
      </c>
      <c r="F130" s="233">
        <f t="shared" si="23"/>
        <v>3551.7715466436111</v>
      </c>
      <c r="G130" s="106">
        <f t="shared" si="15"/>
        <v>192506.12592094822</v>
      </c>
      <c r="L130" s="209">
        <f t="shared" si="24"/>
        <v>49035</v>
      </c>
      <c r="M130" s="148">
        <f t="shared" si="25"/>
        <v>117</v>
      </c>
      <c r="N130" s="159">
        <f t="shared" si="26"/>
        <v>174961.53173846091</v>
      </c>
      <c r="O130" s="211">
        <f t="shared" si="27"/>
        <v>845.64740340256139</v>
      </c>
      <c r="P130" s="211">
        <f t="shared" si="28"/>
        <v>2339.2635062687214</v>
      </c>
      <c r="Q130" s="211">
        <f t="shared" si="16"/>
        <v>3184.9109096712828</v>
      </c>
      <c r="R130" s="159">
        <f t="shared" si="17"/>
        <v>172622.26823219217</v>
      </c>
    </row>
    <row r="131" spans="1:18" x14ac:dyDescent="0.25">
      <c r="A131" s="232">
        <f t="shared" si="18"/>
        <v>49065</v>
      </c>
      <c r="B131" s="93">
        <f t="shared" si="19"/>
        <v>118</v>
      </c>
      <c r="C131" s="106">
        <f t="shared" si="20"/>
        <v>192506.12592094822</v>
      </c>
      <c r="D131" s="233">
        <f t="shared" si="21"/>
        <v>930.44627528458295</v>
      </c>
      <c r="E131" s="233">
        <f t="shared" si="22"/>
        <v>2621.3252713590277</v>
      </c>
      <c r="F131" s="233">
        <f t="shared" si="23"/>
        <v>3551.7715466436107</v>
      </c>
      <c r="G131" s="106">
        <f t="shared" si="15"/>
        <v>189884.80064958919</v>
      </c>
      <c r="L131" s="209">
        <f t="shared" si="24"/>
        <v>49065</v>
      </c>
      <c r="M131" s="148">
        <f t="shared" si="25"/>
        <v>118</v>
      </c>
      <c r="N131" s="159">
        <f t="shared" si="26"/>
        <v>172622.26823219217</v>
      </c>
      <c r="O131" s="211">
        <f t="shared" si="27"/>
        <v>834.34096312226245</v>
      </c>
      <c r="P131" s="211">
        <f t="shared" si="28"/>
        <v>2350.5699465490206</v>
      </c>
      <c r="Q131" s="211">
        <f t="shared" si="16"/>
        <v>3184.9109096712832</v>
      </c>
      <c r="R131" s="159">
        <f t="shared" si="17"/>
        <v>170271.69828564316</v>
      </c>
    </row>
    <row r="132" spans="1:18" x14ac:dyDescent="0.25">
      <c r="A132" s="232">
        <f t="shared" si="18"/>
        <v>49096</v>
      </c>
      <c r="B132" s="93">
        <f t="shared" si="19"/>
        <v>119</v>
      </c>
      <c r="C132" s="106">
        <f t="shared" si="20"/>
        <v>189884.80064958919</v>
      </c>
      <c r="D132" s="233">
        <f t="shared" si="21"/>
        <v>917.77653647301452</v>
      </c>
      <c r="E132" s="233">
        <f t="shared" si="22"/>
        <v>2633.9950101705963</v>
      </c>
      <c r="F132" s="233">
        <f t="shared" si="23"/>
        <v>3551.7715466436107</v>
      </c>
      <c r="G132" s="106">
        <f t="shared" si="15"/>
        <v>187250.8056394186</v>
      </c>
      <c r="L132" s="209">
        <f t="shared" si="24"/>
        <v>49096</v>
      </c>
      <c r="M132" s="148">
        <f t="shared" si="25"/>
        <v>119</v>
      </c>
      <c r="N132" s="159">
        <f t="shared" si="26"/>
        <v>170271.69828564316</v>
      </c>
      <c r="O132" s="211">
        <f t="shared" si="27"/>
        <v>822.97987504727575</v>
      </c>
      <c r="P132" s="211">
        <f t="shared" si="28"/>
        <v>2361.9310346240072</v>
      </c>
      <c r="Q132" s="211">
        <f t="shared" si="16"/>
        <v>3184.9109096712828</v>
      </c>
      <c r="R132" s="159">
        <f t="shared" si="17"/>
        <v>167909.76725101916</v>
      </c>
    </row>
    <row r="133" spans="1:18" x14ac:dyDescent="0.25">
      <c r="A133" s="232">
        <f t="shared" si="18"/>
        <v>49126</v>
      </c>
      <c r="B133" s="93">
        <f t="shared" si="19"/>
        <v>120</v>
      </c>
      <c r="C133" s="106">
        <f t="shared" si="20"/>
        <v>187250.8056394186</v>
      </c>
      <c r="D133" s="233">
        <f t="shared" si="21"/>
        <v>905.04556059052322</v>
      </c>
      <c r="E133" s="233">
        <f t="shared" si="22"/>
        <v>2646.725986053088</v>
      </c>
      <c r="F133" s="233">
        <f t="shared" si="23"/>
        <v>3551.7715466436111</v>
      </c>
      <c r="G133" s="106">
        <f t="shared" si="15"/>
        <v>184604.07965336551</v>
      </c>
      <c r="L133" s="209">
        <f t="shared" si="24"/>
        <v>49126</v>
      </c>
      <c r="M133" s="148">
        <f t="shared" si="25"/>
        <v>120</v>
      </c>
      <c r="N133" s="159">
        <f t="shared" si="26"/>
        <v>167909.76725101916</v>
      </c>
      <c r="O133" s="211">
        <f t="shared" si="27"/>
        <v>811.5638750465929</v>
      </c>
      <c r="P133" s="211">
        <f t="shared" si="28"/>
        <v>2373.3470346246904</v>
      </c>
      <c r="Q133" s="211">
        <f t="shared" si="16"/>
        <v>3184.9109096712832</v>
      </c>
      <c r="R133" s="159">
        <f t="shared" si="17"/>
        <v>165536.42021639447</v>
      </c>
    </row>
    <row r="134" spans="1:18" x14ac:dyDescent="0.25">
      <c r="A134" s="232">
        <f t="shared" si="18"/>
        <v>49157</v>
      </c>
      <c r="B134" s="93">
        <f t="shared" si="19"/>
        <v>121</v>
      </c>
      <c r="C134" s="106">
        <f t="shared" si="20"/>
        <v>184604.07965336551</v>
      </c>
      <c r="D134" s="233">
        <f t="shared" si="21"/>
        <v>892.25305165793338</v>
      </c>
      <c r="E134" s="233">
        <f t="shared" si="22"/>
        <v>2659.5184949856775</v>
      </c>
      <c r="F134" s="233">
        <f t="shared" si="23"/>
        <v>3551.7715466436111</v>
      </c>
      <c r="G134" s="106">
        <f t="shared" si="15"/>
        <v>181944.56115837983</v>
      </c>
      <c r="L134" s="209">
        <f t="shared" si="24"/>
        <v>49157</v>
      </c>
      <c r="M134" s="148">
        <f t="shared" si="25"/>
        <v>121</v>
      </c>
      <c r="N134" s="159">
        <f t="shared" si="26"/>
        <v>165536.42021639447</v>
      </c>
      <c r="O134" s="211">
        <f t="shared" si="27"/>
        <v>800.09269771257357</v>
      </c>
      <c r="P134" s="211">
        <f t="shared" si="28"/>
        <v>2384.8182119587095</v>
      </c>
      <c r="Q134" s="211">
        <f t="shared" si="16"/>
        <v>3184.9109096712832</v>
      </c>
      <c r="R134" s="159">
        <f t="shared" si="17"/>
        <v>163151.60200443576</v>
      </c>
    </row>
    <row r="135" spans="1:18" x14ac:dyDescent="0.25">
      <c r="A135" s="232">
        <f t="shared" si="18"/>
        <v>49188</v>
      </c>
      <c r="B135" s="93">
        <f t="shared" si="19"/>
        <v>122</v>
      </c>
      <c r="C135" s="106">
        <f t="shared" si="20"/>
        <v>181944.56115837983</v>
      </c>
      <c r="D135" s="233">
        <f t="shared" si="21"/>
        <v>879.3987122655027</v>
      </c>
      <c r="E135" s="233">
        <f t="shared" si="22"/>
        <v>2672.372834378109</v>
      </c>
      <c r="F135" s="233">
        <f t="shared" si="23"/>
        <v>3551.7715466436116</v>
      </c>
      <c r="G135" s="106">
        <f t="shared" si="15"/>
        <v>179272.18832400173</v>
      </c>
      <c r="L135" s="209">
        <f t="shared" si="24"/>
        <v>49188</v>
      </c>
      <c r="M135" s="148">
        <f t="shared" si="25"/>
        <v>122</v>
      </c>
      <c r="N135" s="159">
        <f t="shared" si="26"/>
        <v>163151.60200443576</v>
      </c>
      <c r="O135" s="211">
        <f t="shared" si="27"/>
        <v>788.56607635477326</v>
      </c>
      <c r="P135" s="211">
        <f t="shared" si="28"/>
        <v>2396.3448333165097</v>
      </c>
      <c r="Q135" s="211">
        <f t="shared" si="16"/>
        <v>3184.9109096712828</v>
      </c>
      <c r="R135" s="159">
        <f t="shared" si="17"/>
        <v>160755.25717111924</v>
      </c>
    </row>
    <row r="136" spans="1:18" x14ac:dyDescent="0.25">
      <c r="A136" s="232">
        <f t="shared" si="18"/>
        <v>49218</v>
      </c>
      <c r="B136" s="93">
        <f t="shared" si="19"/>
        <v>123</v>
      </c>
      <c r="C136" s="106">
        <f t="shared" si="20"/>
        <v>179272.18832400173</v>
      </c>
      <c r="D136" s="233">
        <f t="shared" si="21"/>
        <v>866.48224356600861</v>
      </c>
      <c r="E136" s="233">
        <f t="shared" si="22"/>
        <v>2685.2893030776027</v>
      </c>
      <c r="F136" s="233">
        <f t="shared" si="23"/>
        <v>3551.7715466436111</v>
      </c>
      <c r="G136" s="106">
        <f t="shared" si="15"/>
        <v>176586.89902092415</v>
      </c>
      <c r="L136" s="209">
        <f t="shared" si="24"/>
        <v>49218</v>
      </c>
      <c r="M136" s="148">
        <f t="shared" si="25"/>
        <v>123</v>
      </c>
      <c r="N136" s="159">
        <f t="shared" si="26"/>
        <v>160755.25717111924</v>
      </c>
      <c r="O136" s="211">
        <f t="shared" si="27"/>
        <v>776.98374299374359</v>
      </c>
      <c r="P136" s="211">
        <f t="shared" si="28"/>
        <v>2407.9271666775398</v>
      </c>
      <c r="Q136" s="211">
        <f t="shared" si="16"/>
        <v>3184.9109096712837</v>
      </c>
      <c r="R136" s="159">
        <f t="shared" si="17"/>
        <v>158347.3300044417</v>
      </c>
    </row>
    <row r="137" spans="1:18" x14ac:dyDescent="0.25">
      <c r="A137" s="232">
        <f t="shared" si="18"/>
        <v>49249</v>
      </c>
      <c r="B137" s="93">
        <f t="shared" si="19"/>
        <v>124</v>
      </c>
      <c r="C137" s="106">
        <f t="shared" si="20"/>
        <v>176586.89902092415</v>
      </c>
      <c r="D137" s="233">
        <f t="shared" si="21"/>
        <v>853.50334526779989</v>
      </c>
      <c r="E137" s="233">
        <f t="shared" si="22"/>
        <v>2698.2682013758113</v>
      </c>
      <c r="F137" s="233">
        <f t="shared" si="23"/>
        <v>3551.7715466436111</v>
      </c>
      <c r="G137" s="106">
        <f t="shared" si="15"/>
        <v>173888.63081954833</v>
      </c>
      <c r="L137" s="209">
        <f t="shared" si="24"/>
        <v>49249</v>
      </c>
      <c r="M137" s="148">
        <f t="shared" si="25"/>
        <v>124</v>
      </c>
      <c r="N137" s="159">
        <f t="shared" si="26"/>
        <v>158347.3300044417</v>
      </c>
      <c r="O137" s="211">
        <f t="shared" si="27"/>
        <v>765.34542835480204</v>
      </c>
      <c r="P137" s="211">
        <f t="shared" si="28"/>
        <v>2419.5654813164811</v>
      </c>
      <c r="Q137" s="211">
        <f t="shared" si="16"/>
        <v>3184.9109096712832</v>
      </c>
      <c r="R137" s="159">
        <f t="shared" si="17"/>
        <v>155927.76452312522</v>
      </c>
    </row>
    <row r="138" spans="1:18" x14ac:dyDescent="0.25">
      <c r="A138" s="232">
        <f t="shared" si="18"/>
        <v>49279</v>
      </c>
      <c r="B138" s="93">
        <f t="shared" si="19"/>
        <v>125</v>
      </c>
      <c r="C138" s="106">
        <f t="shared" si="20"/>
        <v>173888.63081954833</v>
      </c>
      <c r="D138" s="233">
        <f t="shared" si="21"/>
        <v>840.46171562781694</v>
      </c>
      <c r="E138" s="233">
        <f t="shared" si="22"/>
        <v>2711.3098310157939</v>
      </c>
      <c r="F138" s="233">
        <f t="shared" si="23"/>
        <v>3551.7715466436107</v>
      </c>
      <c r="G138" s="106">
        <f t="shared" si="15"/>
        <v>171177.32098853253</v>
      </c>
      <c r="L138" s="209">
        <f t="shared" si="24"/>
        <v>49279</v>
      </c>
      <c r="M138" s="148">
        <f t="shared" si="25"/>
        <v>125</v>
      </c>
      <c r="N138" s="159">
        <f t="shared" si="26"/>
        <v>155927.76452312522</v>
      </c>
      <c r="O138" s="211">
        <f t="shared" si="27"/>
        <v>753.65086186177234</v>
      </c>
      <c r="P138" s="211">
        <f t="shared" si="28"/>
        <v>2431.2600478095105</v>
      </c>
      <c r="Q138" s="211">
        <f t="shared" si="16"/>
        <v>3184.9109096712828</v>
      </c>
      <c r="R138" s="159">
        <f t="shared" si="17"/>
        <v>153496.50447531571</v>
      </c>
    </row>
    <row r="139" spans="1:18" x14ac:dyDescent="0.25">
      <c r="A139" s="232">
        <f t="shared" si="18"/>
        <v>49310</v>
      </c>
      <c r="B139" s="93">
        <f t="shared" si="19"/>
        <v>126</v>
      </c>
      <c r="C139" s="106">
        <f t="shared" si="20"/>
        <v>171177.32098853253</v>
      </c>
      <c r="D139" s="233">
        <f t="shared" si="21"/>
        <v>827.35705144457393</v>
      </c>
      <c r="E139" s="233">
        <f t="shared" si="22"/>
        <v>2724.4144951990374</v>
      </c>
      <c r="F139" s="233">
        <f t="shared" si="23"/>
        <v>3551.7715466436111</v>
      </c>
      <c r="G139" s="106">
        <f t="shared" si="15"/>
        <v>168452.90649333349</v>
      </c>
      <c r="L139" s="209">
        <f t="shared" si="24"/>
        <v>49310</v>
      </c>
      <c r="M139" s="148">
        <f t="shared" si="25"/>
        <v>126</v>
      </c>
      <c r="N139" s="159">
        <f t="shared" si="26"/>
        <v>153496.50447531571</v>
      </c>
      <c r="O139" s="211">
        <f t="shared" si="27"/>
        <v>741.89977163069307</v>
      </c>
      <c r="P139" s="211">
        <f t="shared" si="28"/>
        <v>2443.0111380405901</v>
      </c>
      <c r="Q139" s="211">
        <f t="shared" si="16"/>
        <v>3184.9109096712832</v>
      </c>
      <c r="R139" s="159">
        <f t="shared" si="17"/>
        <v>151053.49333727511</v>
      </c>
    </row>
    <row r="140" spans="1:18" x14ac:dyDescent="0.25">
      <c r="A140" s="232">
        <f t="shared" si="18"/>
        <v>49341</v>
      </c>
      <c r="B140" s="93">
        <f t="shared" si="19"/>
        <v>127</v>
      </c>
      <c r="C140" s="106">
        <f t="shared" si="20"/>
        <v>168452.90649333349</v>
      </c>
      <c r="D140" s="233">
        <f t="shared" si="21"/>
        <v>814.18904805111185</v>
      </c>
      <c r="E140" s="233">
        <f t="shared" si="22"/>
        <v>2737.5824985924996</v>
      </c>
      <c r="F140" s="233">
        <f t="shared" si="23"/>
        <v>3551.7715466436116</v>
      </c>
      <c r="G140" s="106">
        <f t="shared" si="15"/>
        <v>165715.32399474099</v>
      </c>
      <c r="L140" s="209">
        <f t="shared" si="24"/>
        <v>49341</v>
      </c>
      <c r="M140" s="148">
        <f t="shared" si="25"/>
        <v>127</v>
      </c>
      <c r="N140" s="159">
        <f t="shared" si="26"/>
        <v>151053.49333727511</v>
      </c>
      <c r="O140" s="211">
        <f t="shared" si="27"/>
        <v>730.09188446349685</v>
      </c>
      <c r="P140" s="211">
        <f t="shared" si="28"/>
        <v>2454.8190252077866</v>
      </c>
      <c r="Q140" s="211">
        <f t="shared" si="16"/>
        <v>3184.9109096712837</v>
      </c>
      <c r="R140" s="159">
        <f t="shared" si="17"/>
        <v>148598.67431206733</v>
      </c>
    </row>
    <row r="141" spans="1:18" x14ac:dyDescent="0.25">
      <c r="A141" s="232">
        <f t="shared" si="18"/>
        <v>49369</v>
      </c>
      <c r="B141" s="93">
        <f t="shared" si="19"/>
        <v>128</v>
      </c>
      <c r="C141" s="106">
        <f t="shared" si="20"/>
        <v>165715.32399474099</v>
      </c>
      <c r="D141" s="233">
        <f t="shared" si="21"/>
        <v>800.95739930791501</v>
      </c>
      <c r="E141" s="233">
        <f t="shared" si="22"/>
        <v>2750.8141473356964</v>
      </c>
      <c r="F141" s="233">
        <f t="shared" si="23"/>
        <v>3551.7715466436111</v>
      </c>
      <c r="G141" s="106">
        <f t="shared" si="15"/>
        <v>162964.50984740528</v>
      </c>
      <c r="L141" s="209">
        <f t="shared" si="24"/>
        <v>49369</v>
      </c>
      <c r="M141" s="148">
        <f t="shared" si="25"/>
        <v>128</v>
      </c>
      <c r="N141" s="159">
        <f t="shared" si="26"/>
        <v>148598.67431206733</v>
      </c>
      <c r="O141" s="211">
        <f t="shared" si="27"/>
        <v>718.22692584165941</v>
      </c>
      <c r="P141" s="211">
        <f t="shared" si="28"/>
        <v>2466.6839838296241</v>
      </c>
      <c r="Q141" s="211">
        <f t="shared" si="16"/>
        <v>3184.9109096712837</v>
      </c>
      <c r="R141" s="159">
        <f t="shared" si="17"/>
        <v>146131.99032823771</v>
      </c>
    </row>
    <row r="142" spans="1:18" x14ac:dyDescent="0.25">
      <c r="A142" s="232">
        <f t="shared" si="18"/>
        <v>49400</v>
      </c>
      <c r="B142" s="93">
        <f t="shared" si="19"/>
        <v>129</v>
      </c>
      <c r="C142" s="106">
        <f t="shared" si="20"/>
        <v>162964.50984740528</v>
      </c>
      <c r="D142" s="233">
        <f t="shared" si="21"/>
        <v>787.66179759579222</v>
      </c>
      <c r="E142" s="233">
        <f t="shared" si="22"/>
        <v>2764.1097490478192</v>
      </c>
      <c r="F142" s="233">
        <f t="shared" si="23"/>
        <v>3551.7715466436111</v>
      </c>
      <c r="G142" s="106">
        <f t="shared" si="15"/>
        <v>160200.40009835747</v>
      </c>
      <c r="L142" s="209">
        <f t="shared" si="24"/>
        <v>49400</v>
      </c>
      <c r="M142" s="148">
        <f t="shared" si="25"/>
        <v>129</v>
      </c>
      <c r="N142" s="159">
        <f t="shared" si="26"/>
        <v>146131.99032823771</v>
      </c>
      <c r="O142" s="211">
        <f t="shared" si="27"/>
        <v>706.30461991981599</v>
      </c>
      <c r="P142" s="211">
        <f t="shared" si="28"/>
        <v>2478.6062897514671</v>
      </c>
      <c r="Q142" s="211">
        <f t="shared" si="16"/>
        <v>3184.9109096712832</v>
      </c>
      <c r="R142" s="159">
        <f t="shared" si="17"/>
        <v>143653.38403848623</v>
      </c>
    </row>
    <row r="143" spans="1:18" x14ac:dyDescent="0.25">
      <c r="A143" s="232">
        <f t="shared" si="18"/>
        <v>49430</v>
      </c>
      <c r="B143" s="93">
        <f t="shared" si="19"/>
        <v>130</v>
      </c>
      <c r="C143" s="106">
        <f t="shared" si="20"/>
        <v>160200.40009835747</v>
      </c>
      <c r="D143" s="233">
        <f t="shared" si="21"/>
        <v>774.30193380872777</v>
      </c>
      <c r="E143" s="233">
        <f t="shared" si="22"/>
        <v>2777.4696128348833</v>
      </c>
      <c r="F143" s="233">
        <f t="shared" si="23"/>
        <v>3551.7715466436111</v>
      </c>
      <c r="G143" s="106">
        <f t="shared" ref="G143:G206" si="29">IF(B143="","",SUM(C143)-SUM(E143))</f>
        <v>157422.93048552258</v>
      </c>
      <c r="L143" s="209">
        <f t="shared" si="24"/>
        <v>49430</v>
      </c>
      <c r="M143" s="148">
        <f t="shared" si="25"/>
        <v>130</v>
      </c>
      <c r="N143" s="159">
        <f t="shared" si="26"/>
        <v>143653.38403848623</v>
      </c>
      <c r="O143" s="211">
        <f t="shared" si="27"/>
        <v>694.3246895193505</v>
      </c>
      <c r="P143" s="211">
        <f t="shared" si="28"/>
        <v>2490.5862201519326</v>
      </c>
      <c r="Q143" s="211">
        <f t="shared" ref="Q143:Q206" si="30">IF(M143="","",SUM(O143:P143))</f>
        <v>3184.9109096712832</v>
      </c>
      <c r="R143" s="159">
        <f t="shared" ref="R143:R206" si="31">IF(M143="","",SUM(N143)-SUM(P143))</f>
        <v>141162.79781833431</v>
      </c>
    </row>
    <row r="144" spans="1:18" x14ac:dyDescent="0.25">
      <c r="A144" s="232">
        <f t="shared" ref="A144:A207" si="32">IF(B144="","",EDATE(A143,1))</f>
        <v>49461</v>
      </c>
      <c r="B144" s="93">
        <f t="shared" ref="B144:B207" si="33">IF(B143="","",IF(SUM(B143)+1&lt;=$E$7,SUM(B143)+1,""))</f>
        <v>131</v>
      </c>
      <c r="C144" s="106">
        <f t="shared" ref="C144:C207" si="34">IF(B144="","",G143)</f>
        <v>157422.93048552258</v>
      </c>
      <c r="D144" s="233">
        <f t="shared" ref="D144:D207" si="35">IF(B144="","",IPMT($E$10/12,B144,$E$7,-$E$8,$E$9,0))</f>
        <v>760.87749734669251</v>
      </c>
      <c r="E144" s="233">
        <f t="shared" ref="E144:E207" si="36">IF(B144="","",PPMT($E$10/12,B144,$E$7,-$E$8,$E$9,0))</f>
        <v>2790.8940492969186</v>
      </c>
      <c r="F144" s="233">
        <f t="shared" ref="F144:F207" si="37">IF(B144="","",SUM(D144:E144))</f>
        <v>3551.7715466436111</v>
      </c>
      <c r="G144" s="106">
        <f t="shared" si="29"/>
        <v>154632.03643622567</v>
      </c>
      <c r="L144" s="209">
        <f t="shared" ref="L144:L207" si="38">IF(M144="","",EDATE(L143,1))</f>
        <v>49461</v>
      </c>
      <c r="M144" s="148">
        <f t="shared" ref="M144:M207" si="39">IF(M143="","",IF(SUM(M143)+1&lt;=$E$7,SUM(M143)+1,""))</f>
        <v>131</v>
      </c>
      <c r="N144" s="159">
        <f t="shared" ref="N144:N207" si="40">IF(M144="","",R143)</f>
        <v>141162.79781833431</v>
      </c>
      <c r="O144" s="211">
        <f t="shared" ref="O144:O207" si="41">IF(M144="","",IPMT($P$10/12,M144,$P$7,-$P$8,$P$9,0))</f>
        <v>682.28685612194965</v>
      </c>
      <c r="P144" s="211">
        <f t="shared" ref="P144:P207" si="42">IF(M144="","",PPMT($P$10/12,M144,$P$7,-$P$8,$P$9,0))</f>
        <v>2502.6240535493334</v>
      </c>
      <c r="Q144" s="211">
        <f t="shared" si="30"/>
        <v>3184.9109096712832</v>
      </c>
      <c r="R144" s="159">
        <f t="shared" si="31"/>
        <v>138660.17376478497</v>
      </c>
    </row>
    <row r="145" spans="1:18" x14ac:dyDescent="0.25">
      <c r="A145" s="232">
        <f t="shared" si="32"/>
        <v>49491</v>
      </c>
      <c r="B145" s="93">
        <f t="shared" si="33"/>
        <v>132</v>
      </c>
      <c r="C145" s="106">
        <f t="shared" si="34"/>
        <v>154632.03643622567</v>
      </c>
      <c r="D145" s="233">
        <f t="shared" si="35"/>
        <v>747.38817610842409</v>
      </c>
      <c r="E145" s="233">
        <f t="shared" si="36"/>
        <v>2804.3833705351872</v>
      </c>
      <c r="F145" s="233">
        <f t="shared" si="37"/>
        <v>3551.7715466436111</v>
      </c>
      <c r="G145" s="106">
        <f t="shared" si="29"/>
        <v>151827.65306569048</v>
      </c>
      <c r="L145" s="209">
        <f t="shared" si="38"/>
        <v>49491</v>
      </c>
      <c r="M145" s="148">
        <f t="shared" si="39"/>
        <v>132</v>
      </c>
      <c r="N145" s="159">
        <f t="shared" si="40"/>
        <v>138660.17376478497</v>
      </c>
      <c r="O145" s="211">
        <f t="shared" si="41"/>
        <v>670.19083986312774</v>
      </c>
      <c r="P145" s="211">
        <f t="shared" si="42"/>
        <v>2514.7200698081551</v>
      </c>
      <c r="Q145" s="211">
        <f t="shared" si="30"/>
        <v>3184.9109096712828</v>
      </c>
      <c r="R145" s="159">
        <f t="shared" si="31"/>
        <v>136145.45369497681</v>
      </c>
    </row>
    <row r="146" spans="1:18" x14ac:dyDescent="0.25">
      <c r="A146" s="232">
        <f t="shared" si="32"/>
        <v>49522</v>
      </c>
      <c r="B146" s="93">
        <f t="shared" si="33"/>
        <v>133</v>
      </c>
      <c r="C146" s="106">
        <f t="shared" si="34"/>
        <v>151827.65306569048</v>
      </c>
      <c r="D146" s="233">
        <f t="shared" si="35"/>
        <v>733.83365648417055</v>
      </c>
      <c r="E146" s="233">
        <f t="shared" si="36"/>
        <v>2817.93789015944</v>
      </c>
      <c r="F146" s="233">
        <f t="shared" si="37"/>
        <v>3551.7715466436107</v>
      </c>
      <c r="G146" s="106">
        <f t="shared" si="29"/>
        <v>149009.71517553105</v>
      </c>
      <c r="L146" s="209">
        <f t="shared" si="38"/>
        <v>49522</v>
      </c>
      <c r="M146" s="148">
        <f t="shared" si="39"/>
        <v>133</v>
      </c>
      <c r="N146" s="159">
        <f t="shared" si="40"/>
        <v>136145.45369497681</v>
      </c>
      <c r="O146" s="211">
        <f t="shared" si="41"/>
        <v>658.03635952572165</v>
      </c>
      <c r="P146" s="211">
        <f t="shared" si="42"/>
        <v>2526.8745501455614</v>
      </c>
      <c r="Q146" s="211">
        <f t="shared" si="30"/>
        <v>3184.9109096712832</v>
      </c>
      <c r="R146" s="159">
        <f t="shared" si="31"/>
        <v>133618.57914483125</v>
      </c>
    </row>
    <row r="147" spans="1:18" x14ac:dyDescent="0.25">
      <c r="A147" s="232">
        <f t="shared" si="32"/>
        <v>49553</v>
      </c>
      <c r="B147" s="93">
        <f t="shared" si="33"/>
        <v>134</v>
      </c>
      <c r="C147" s="106">
        <f t="shared" si="34"/>
        <v>149009.71517553105</v>
      </c>
      <c r="D147" s="233">
        <f t="shared" si="35"/>
        <v>720.21362334840001</v>
      </c>
      <c r="E147" s="233">
        <f t="shared" si="36"/>
        <v>2831.5579232952114</v>
      </c>
      <c r="F147" s="233">
        <f t="shared" si="37"/>
        <v>3551.7715466436111</v>
      </c>
      <c r="G147" s="106">
        <f t="shared" si="29"/>
        <v>146178.15725223583</v>
      </c>
      <c r="L147" s="209">
        <f t="shared" si="38"/>
        <v>49553</v>
      </c>
      <c r="M147" s="148">
        <f t="shared" si="39"/>
        <v>134</v>
      </c>
      <c r="N147" s="159">
        <f t="shared" si="40"/>
        <v>133618.57914483125</v>
      </c>
      <c r="O147" s="211">
        <f t="shared" si="41"/>
        <v>645.82313253335155</v>
      </c>
      <c r="P147" s="211">
        <f t="shared" si="42"/>
        <v>2539.0877771379319</v>
      </c>
      <c r="Q147" s="211">
        <f t="shared" si="30"/>
        <v>3184.9109096712837</v>
      </c>
      <c r="R147" s="159">
        <f t="shared" si="31"/>
        <v>131079.49136769332</v>
      </c>
    </row>
    <row r="148" spans="1:18" x14ac:dyDescent="0.25">
      <c r="A148" s="232">
        <f t="shared" si="32"/>
        <v>49583</v>
      </c>
      <c r="B148" s="93">
        <f t="shared" si="33"/>
        <v>135</v>
      </c>
      <c r="C148" s="106">
        <f t="shared" si="34"/>
        <v>146178.15725223583</v>
      </c>
      <c r="D148" s="233">
        <f t="shared" si="35"/>
        <v>706.52776005247324</v>
      </c>
      <c r="E148" s="233">
        <f t="shared" si="36"/>
        <v>2845.2437865911379</v>
      </c>
      <c r="F148" s="233">
        <f t="shared" si="37"/>
        <v>3551.7715466436111</v>
      </c>
      <c r="G148" s="106">
        <f t="shared" si="29"/>
        <v>143332.9134656447</v>
      </c>
      <c r="L148" s="209">
        <f t="shared" si="38"/>
        <v>49583</v>
      </c>
      <c r="M148" s="148">
        <f t="shared" si="39"/>
        <v>135</v>
      </c>
      <c r="N148" s="159">
        <f t="shared" si="40"/>
        <v>131079.49136769332</v>
      </c>
      <c r="O148" s="211">
        <f t="shared" si="41"/>
        <v>633.55087494385145</v>
      </c>
      <c r="P148" s="211">
        <f t="shared" si="42"/>
        <v>2551.3600347274314</v>
      </c>
      <c r="Q148" s="211">
        <f t="shared" si="30"/>
        <v>3184.9109096712828</v>
      </c>
      <c r="R148" s="159">
        <f t="shared" si="31"/>
        <v>128528.13133296589</v>
      </c>
    </row>
    <row r="149" spans="1:18" x14ac:dyDescent="0.25">
      <c r="A149" s="232">
        <f t="shared" si="32"/>
        <v>49614</v>
      </c>
      <c r="B149" s="93">
        <f t="shared" si="33"/>
        <v>136</v>
      </c>
      <c r="C149" s="106">
        <f t="shared" si="34"/>
        <v>143332.9134656447</v>
      </c>
      <c r="D149" s="233">
        <f t="shared" si="35"/>
        <v>692.77574841728278</v>
      </c>
      <c r="E149" s="233">
        <f t="shared" si="36"/>
        <v>2858.9957982263281</v>
      </c>
      <c r="F149" s="233">
        <f t="shared" si="37"/>
        <v>3551.7715466436111</v>
      </c>
      <c r="G149" s="106">
        <f t="shared" si="29"/>
        <v>140473.91766741837</v>
      </c>
      <c r="L149" s="209">
        <f t="shared" si="38"/>
        <v>49614</v>
      </c>
      <c r="M149" s="148">
        <f t="shared" si="39"/>
        <v>136</v>
      </c>
      <c r="N149" s="159">
        <f t="shared" si="40"/>
        <v>128528.13133296589</v>
      </c>
      <c r="O149" s="211">
        <f t="shared" si="41"/>
        <v>621.21930144266889</v>
      </c>
      <c r="P149" s="211">
        <f t="shared" si="42"/>
        <v>2563.6916082286139</v>
      </c>
      <c r="Q149" s="211">
        <f t="shared" si="30"/>
        <v>3184.9109096712828</v>
      </c>
      <c r="R149" s="159">
        <f t="shared" si="31"/>
        <v>125964.43972473727</v>
      </c>
    </row>
    <row r="150" spans="1:18" x14ac:dyDescent="0.25">
      <c r="A150" s="232">
        <f t="shared" si="32"/>
        <v>49644</v>
      </c>
      <c r="B150" s="93">
        <f t="shared" si="33"/>
        <v>137</v>
      </c>
      <c r="C150" s="106">
        <f t="shared" si="34"/>
        <v>140473.91766741837</v>
      </c>
      <c r="D150" s="233">
        <f t="shared" si="35"/>
        <v>678.95726872585533</v>
      </c>
      <c r="E150" s="233">
        <f t="shared" si="36"/>
        <v>2872.8142779177556</v>
      </c>
      <c r="F150" s="233">
        <f t="shared" si="37"/>
        <v>3551.7715466436111</v>
      </c>
      <c r="G150" s="106">
        <f t="shared" si="29"/>
        <v>137601.10338950061</v>
      </c>
      <c r="L150" s="209">
        <f t="shared" si="38"/>
        <v>49644</v>
      </c>
      <c r="M150" s="148">
        <f t="shared" si="39"/>
        <v>137</v>
      </c>
      <c r="N150" s="159">
        <f t="shared" si="40"/>
        <v>125964.43972473727</v>
      </c>
      <c r="O150" s="211">
        <f t="shared" si="41"/>
        <v>608.82812533623053</v>
      </c>
      <c r="P150" s="211">
        <f t="shared" si="42"/>
        <v>2576.0827843350526</v>
      </c>
      <c r="Q150" s="211">
        <f t="shared" si="30"/>
        <v>3184.9109096712832</v>
      </c>
      <c r="R150" s="159">
        <f t="shared" si="31"/>
        <v>123388.35694040221</v>
      </c>
    </row>
    <row r="151" spans="1:18" x14ac:dyDescent="0.25">
      <c r="A151" s="232">
        <f t="shared" si="32"/>
        <v>49675</v>
      </c>
      <c r="B151" s="93">
        <f t="shared" si="33"/>
        <v>138</v>
      </c>
      <c r="C151" s="106">
        <f t="shared" si="34"/>
        <v>137601.10338950061</v>
      </c>
      <c r="D151" s="233">
        <f t="shared" si="35"/>
        <v>665.07199971591956</v>
      </c>
      <c r="E151" s="233">
        <f t="shared" si="36"/>
        <v>2886.6995469276912</v>
      </c>
      <c r="F151" s="233">
        <f t="shared" si="37"/>
        <v>3551.7715466436107</v>
      </c>
      <c r="G151" s="106">
        <f t="shared" si="29"/>
        <v>134714.40384257291</v>
      </c>
      <c r="L151" s="209">
        <f t="shared" si="38"/>
        <v>49675</v>
      </c>
      <c r="M151" s="148">
        <f t="shared" si="39"/>
        <v>138</v>
      </c>
      <c r="N151" s="159">
        <f t="shared" si="40"/>
        <v>123388.35694040221</v>
      </c>
      <c r="O151" s="211">
        <f t="shared" si="41"/>
        <v>596.37705854527781</v>
      </c>
      <c r="P151" s="211">
        <f t="shared" si="42"/>
        <v>2588.5338511260052</v>
      </c>
      <c r="Q151" s="211">
        <f t="shared" si="30"/>
        <v>3184.9109096712828</v>
      </c>
      <c r="R151" s="159">
        <f t="shared" si="31"/>
        <v>120799.82308927621</v>
      </c>
    </row>
    <row r="152" spans="1:18" x14ac:dyDescent="0.25">
      <c r="A152" s="232">
        <f t="shared" si="32"/>
        <v>49706</v>
      </c>
      <c r="B152" s="93">
        <f t="shared" si="33"/>
        <v>139</v>
      </c>
      <c r="C152" s="106">
        <f t="shared" si="34"/>
        <v>134714.40384257291</v>
      </c>
      <c r="D152" s="233">
        <f t="shared" si="35"/>
        <v>651.1196185724358</v>
      </c>
      <c r="E152" s="233">
        <f t="shared" si="36"/>
        <v>2900.651928071175</v>
      </c>
      <c r="F152" s="233">
        <f t="shared" si="37"/>
        <v>3551.7715466436107</v>
      </c>
      <c r="G152" s="106">
        <f t="shared" si="29"/>
        <v>131813.75191450174</v>
      </c>
      <c r="L152" s="209">
        <f t="shared" si="38"/>
        <v>49706</v>
      </c>
      <c r="M152" s="148">
        <f t="shared" si="39"/>
        <v>139</v>
      </c>
      <c r="N152" s="159">
        <f t="shared" si="40"/>
        <v>120799.82308927621</v>
      </c>
      <c r="O152" s="211">
        <f t="shared" si="41"/>
        <v>583.86581159816876</v>
      </c>
      <c r="P152" s="211">
        <f t="shared" si="42"/>
        <v>2601.0450980731143</v>
      </c>
      <c r="Q152" s="211">
        <f t="shared" si="30"/>
        <v>3184.9109096712832</v>
      </c>
      <c r="R152" s="159">
        <f t="shared" si="31"/>
        <v>118198.7779912031</v>
      </c>
    </row>
    <row r="153" spans="1:18" x14ac:dyDescent="0.25">
      <c r="A153" s="232">
        <f t="shared" si="32"/>
        <v>49735</v>
      </c>
      <c r="B153" s="93">
        <f t="shared" si="33"/>
        <v>140</v>
      </c>
      <c r="C153" s="106">
        <f t="shared" si="34"/>
        <v>131813.75191450174</v>
      </c>
      <c r="D153" s="233">
        <f t="shared" si="35"/>
        <v>637.09980092009164</v>
      </c>
      <c r="E153" s="233">
        <f t="shared" si="36"/>
        <v>2914.6717457235191</v>
      </c>
      <c r="F153" s="233">
        <f t="shared" si="37"/>
        <v>3551.7715466436107</v>
      </c>
      <c r="G153" s="106">
        <f t="shared" si="29"/>
        <v>128899.08016877822</v>
      </c>
      <c r="L153" s="209">
        <f t="shared" si="38"/>
        <v>49735</v>
      </c>
      <c r="M153" s="148">
        <f t="shared" si="39"/>
        <v>140</v>
      </c>
      <c r="N153" s="159">
        <f t="shared" si="40"/>
        <v>118198.7779912031</v>
      </c>
      <c r="O153" s="211">
        <f t="shared" si="41"/>
        <v>571.29409362414867</v>
      </c>
      <c r="P153" s="211">
        <f t="shared" si="42"/>
        <v>2613.6168160471339</v>
      </c>
      <c r="Q153" s="211">
        <f t="shared" si="30"/>
        <v>3184.9109096712828</v>
      </c>
      <c r="R153" s="159">
        <f t="shared" si="31"/>
        <v>115585.16117515597</v>
      </c>
    </row>
    <row r="154" spans="1:18" x14ac:dyDescent="0.25">
      <c r="A154" s="232">
        <f t="shared" si="32"/>
        <v>49766</v>
      </c>
      <c r="B154" s="93">
        <f t="shared" si="33"/>
        <v>141</v>
      </c>
      <c r="C154" s="106">
        <f t="shared" si="34"/>
        <v>128899.08016877822</v>
      </c>
      <c r="D154" s="233">
        <f t="shared" si="35"/>
        <v>623.01222081576145</v>
      </c>
      <c r="E154" s="233">
        <f t="shared" si="36"/>
        <v>2928.7593258278498</v>
      </c>
      <c r="F154" s="233">
        <f t="shared" si="37"/>
        <v>3551.7715466436111</v>
      </c>
      <c r="G154" s="106">
        <f t="shared" si="29"/>
        <v>125970.32084295037</v>
      </c>
      <c r="L154" s="209">
        <f t="shared" si="38"/>
        <v>49766</v>
      </c>
      <c r="M154" s="148">
        <f t="shared" si="39"/>
        <v>141</v>
      </c>
      <c r="N154" s="159">
        <f t="shared" si="40"/>
        <v>115585.16117515597</v>
      </c>
      <c r="O154" s="211">
        <f t="shared" si="41"/>
        <v>558.66161234658762</v>
      </c>
      <c r="P154" s="211">
        <f t="shared" si="42"/>
        <v>2626.2492973246958</v>
      </c>
      <c r="Q154" s="211">
        <f t="shared" si="30"/>
        <v>3184.9109096712837</v>
      </c>
      <c r="R154" s="159">
        <f t="shared" si="31"/>
        <v>112958.91187783127</v>
      </c>
    </row>
    <row r="155" spans="1:18" x14ac:dyDescent="0.25">
      <c r="A155" s="232">
        <f t="shared" si="32"/>
        <v>49796</v>
      </c>
      <c r="B155" s="93">
        <f t="shared" si="33"/>
        <v>142</v>
      </c>
      <c r="C155" s="106">
        <f t="shared" si="34"/>
        <v>125970.32084295037</v>
      </c>
      <c r="D155" s="233">
        <f t="shared" si="35"/>
        <v>608.85655074092688</v>
      </c>
      <c r="E155" s="233">
        <f t="shared" si="36"/>
        <v>2942.914995902684</v>
      </c>
      <c r="F155" s="233">
        <f t="shared" si="37"/>
        <v>3551.7715466436111</v>
      </c>
      <c r="G155" s="106">
        <f t="shared" si="29"/>
        <v>123027.40584704769</v>
      </c>
      <c r="L155" s="209">
        <f t="shared" si="38"/>
        <v>49796</v>
      </c>
      <c r="M155" s="148">
        <f t="shared" si="39"/>
        <v>142</v>
      </c>
      <c r="N155" s="159">
        <f t="shared" si="40"/>
        <v>112958.91187783127</v>
      </c>
      <c r="O155" s="211">
        <f t="shared" si="41"/>
        <v>545.96807407618496</v>
      </c>
      <c r="P155" s="211">
        <f t="shared" si="42"/>
        <v>2638.9428355950981</v>
      </c>
      <c r="Q155" s="211">
        <f t="shared" si="30"/>
        <v>3184.9109096712832</v>
      </c>
      <c r="R155" s="159">
        <f t="shared" si="31"/>
        <v>110319.96904223617</v>
      </c>
    </row>
    <row r="156" spans="1:18" x14ac:dyDescent="0.25">
      <c r="A156" s="232">
        <f t="shared" si="32"/>
        <v>49827</v>
      </c>
      <c r="B156" s="93">
        <f t="shared" si="33"/>
        <v>143</v>
      </c>
      <c r="C156" s="106">
        <f t="shared" si="34"/>
        <v>123027.40584704769</v>
      </c>
      <c r="D156" s="233">
        <f t="shared" si="35"/>
        <v>594.63246159406378</v>
      </c>
      <c r="E156" s="233">
        <f t="shared" si="36"/>
        <v>2957.1390850495472</v>
      </c>
      <c r="F156" s="233">
        <f t="shared" si="37"/>
        <v>3551.7715466436111</v>
      </c>
      <c r="G156" s="106">
        <f t="shared" si="29"/>
        <v>120070.26676199814</v>
      </c>
      <c r="L156" s="209">
        <f t="shared" si="38"/>
        <v>49827</v>
      </c>
      <c r="M156" s="148">
        <f t="shared" si="39"/>
        <v>143</v>
      </c>
      <c r="N156" s="159">
        <f t="shared" si="40"/>
        <v>110319.96904223617</v>
      </c>
      <c r="O156" s="211">
        <f t="shared" si="41"/>
        <v>533.2131837041419</v>
      </c>
      <c r="P156" s="211">
        <f t="shared" si="42"/>
        <v>2651.6977259671407</v>
      </c>
      <c r="Q156" s="211">
        <f t="shared" si="30"/>
        <v>3184.9109096712828</v>
      </c>
      <c r="R156" s="159">
        <f t="shared" si="31"/>
        <v>107668.27131626903</v>
      </c>
    </row>
    <row r="157" spans="1:18" x14ac:dyDescent="0.25">
      <c r="A157" s="232">
        <f t="shared" si="32"/>
        <v>49857</v>
      </c>
      <c r="B157" s="93">
        <f t="shared" si="33"/>
        <v>144</v>
      </c>
      <c r="C157" s="106">
        <f t="shared" si="34"/>
        <v>120070.26676199814</v>
      </c>
      <c r="D157" s="233">
        <f t="shared" si="35"/>
        <v>580.33962268299115</v>
      </c>
      <c r="E157" s="233">
        <f t="shared" si="36"/>
        <v>2971.4319239606198</v>
      </c>
      <c r="F157" s="233">
        <f t="shared" si="37"/>
        <v>3551.7715466436111</v>
      </c>
      <c r="G157" s="106">
        <f t="shared" si="29"/>
        <v>117098.83483803751</v>
      </c>
      <c r="L157" s="209">
        <f t="shared" si="38"/>
        <v>49857</v>
      </c>
      <c r="M157" s="148">
        <f t="shared" si="39"/>
        <v>144</v>
      </c>
      <c r="N157" s="159">
        <f t="shared" si="40"/>
        <v>107668.27131626903</v>
      </c>
      <c r="O157" s="211">
        <f t="shared" si="41"/>
        <v>520.39664469530078</v>
      </c>
      <c r="P157" s="211">
        <f t="shared" si="42"/>
        <v>2664.5142649759819</v>
      </c>
      <c r="Q157" s="211">
        <f t="shared" si="30"/>
        <v>3184.9109096712828</v>
      </c>
      <c r="R157" s="159">
        <f t="shared" si="31"/>
        <v>105003.75705129305</v>
      </c>
    </row>
    <row r="158" spans="1:18" x14ac:dyDescent="0.25">
      <c r="A158" s="232">
        <f t="shared" si="32"/>
        <v>49888</v>
      </c>
      <c r="B158" s="93">
        <f t="shared" si="33"/>
        <v>145</v>
      </c>
      <c r="C158" s="106">
        <f t="shared" si="34"/>
        <v>117098.83483803751</v>
      </c>
      <c r="D158" s="233">
        <f t="shared" si="35"/>
        <v>565.97770171718128</v>
      </c>
      <c r="E158" s="233">
        <f t="shared" si="36"/>
        <v>2985.7938449264298</v>
      </c>
      <c r="F158" s="233">
        <f t="shared" si="37"/>
        <v>3551.7715466436111</v>
      </c>
      <c r="G158" s="106">
        <f t="shared" si="29"/>
        <v>114113.04099311108</v>
      </c>
      <c r="L158" s="209">
        <f t="shared" si="38"/>
        <v>49888</v>
      </c>
      <c r="M158" s="148">
        <f t="shared" si="39"/>
        <v>145</v>
      </c>
      <c r="N158" s="159">
        <f t="shared" si="40"/>
        <v>105003.75705129305</v>
      </c>
      <c r="O158" s="211">
        <f t="shared" si="41"/>
        <v>507.51815908125013</v>
      </c>
      <c r="P158" s="211">
        <f t="shared" si="42"/>
        <v>2677.3927505900328</v>
      </c>
      <c r="Q158" s="211">
        <f t="shared" si="30"/>
        <v>3184.9109096712828</v>
      </c>
      <c r="R158" s="159">
        <f t="shared" si="31"/>
        <v>102326.36430070302</v>
      </c>
    </row>
    <row r="159" spans="1:18" x14ac:dyDescent="0.25">
      <c r="A159" s="232">
        <f t="shared" si="32"/>
        <v>49919</v>
      </c>
      <c r="B159" s="93">
        <f t="shared" si="33"/>
        <v>146</v>
      </c>
      <c r="C159" s="106">
        <f t="shared" si="34"/>
        <v>114113.04099311108</v>
      </c>
      <c r="D159" s="233">
        <f t="shared" si="35"/>
        <v>551.54636480003694</v>
      </c>
      <c r="E159" s="233">
        <f t="shared" si="36"/>
        <v>3000.2251818435743</v>
      </c>
      <c r="F159" s="233">
        <f t="shared" si="37"/>
        <v>3551.7715466436111</v>
      </c>
      <c r="G159" s="106">
        <f t="shared" si="29"/>
        <v>111112.8158112675</v>
      </c>
      <c r="L159" s="209">
        <f t="shared" si="38"/>
        <v>49919</v>
      </c>
      <c r="M159" s="148">
        <f t="shared" si="39"/>
        <v>146</v>
      </c>
      <c r="N159" s="159">
        <f t="shared" si="40"/>
        <v>102326.36430070302</v>
      </c>
      <c r="O159" s="211">
        <f t="shared" si="41"/>
        <v>494.57742745339829</v>
      </c>
      <c r="P159" s="211">
        <f t="shared" si="42"/>
        <v>2690.3334822178845</v>
      </c>
      <c r="Q159" s="211">
        <f t="shared" si="30"/>
        <v>3184.9109096712828</v>
      </c>
      <c r="R159" s="159">
        <f t="shared" si="31"/>
        <v>99636.030818485131</v>
      </c>
    </row>
    <row r="160" spans="1:18" x14ac:dyDescent="0.25">
      <c r="A160" s="232">
        <f t="shared" si="32"/>
        <v>49949</v>
      </c>
      <c r="B160" s="93">
        <f t="shared" si="33"/>
        <v>147</v>
      </c>
      <c r="C160" s="106">
        <f t="shared" si="34"/>
        <v>111112.8158112675</v>
      </c>
      <c r="D160" s="233">
        <f t="shared" si="35"/>
        <v>537.04527642112635</v>
      </c>
      <c r="E160" s="233">
        <f t="shared" si="36"/>
        <v>3014.7262702224843</v>
      </c>
      <c r="F160" s="233">
        <f t="shared" si="37"/>
        <v>3551.7715466436107</v>
      </c>
      <c r="G160" s="106">
        <f t="shared" si="29"/>
        <v>108098.08954104502</v>
      </c>
      <c r="L160" s="209">
        <f t="shared" si="38"/>
        <v>49949</v>
      </c>
      <c r="M160" s="148">
        <f t="shared" si="39"/>
        <v>147</v>
      </c>
      <c r="N160" s="159">
        <f t="shared" si="40"/>
        <v>99636.030818485131</v>
      </c>
      <c r="O160" s="211">
        <f t="shared" si="41"/>
        <v>481.57414895601192</v>
      </c>
      <c r="P160" s="211">
        <f t="shared" si="42"/>
        <v>2703.3367607152709</v>
      </c>
      <c r="Q160" s="211">
        <f t="shared" si="30"/>
        <v>3184.9109096712828</v>
      </c>
      <c r="R160" s="159">
        <f t="shared" si="31"/>
        <v>96932.694057769855</v>
      </c>
    </row>
    <row r="161" spans="1:18" x14ac:dyDescent="0.25">
      <c r="A161" s="232">
        <f t="shared" si="32"/>
        <v>49980</v>
      </c>
      <c r="B161" s="93">
        <f t="shared" si="33"/>
        <v>148</v>
      </c>
      <c r="C161" s="106">
        <f t="shared" si="34"/>
        <v>108098.08954104502</v>
      </c>
      <c r="D161" s="233">
        <f t="shared" si="35"/>
        <v>522.47409944838432</v>
      </c>
      <c r="E161" s="233">
        <f t="shared" si="36"/>
        <v>3029.2974471952266</v>
      </c>
      <c r="F161" s="233">
        <f t="shared" si="37"/>
        <v>3551.7715466436111</v>
      </c>
      <c r="G161" s="106">
        <f t="shared" si="29"/>
        <v>105068.79209384978</v>
      </c>
      <c r="L161" s="209">
        <f t="shared" si="38"/>
        <v>49980</v>
      </c>
      <c r="M161" s="148">
        <f t="shared" si="39"/>
        <v>148</v>
      </c>
      <c r="N161" s="159">
        <f t="shared" si="40"/>
        <v>96932.694057769855</v>
      </c>
      <c r="O161" s="211">
        <f t="shared" si="41"/>
        <v>468.50802127922151</v>
      </c>
      <c r="P161" s="211">
        <f t="shared" si="42"/>
        <v>2716.4028883920614</v>
      </c>
      <c r="Q161" s="211">
        <f t="shared" si="30"/>
        <v>3184.9109096712828</v>
      </c>
      <c r="R161" s="159">
        <f t="shared" si="31"/>
        <v>94216.291169377801</v>
      </c>
    </row>
    <row r="162" spans="1:18" x14ac:dyDescent="0.25">
      <c r="A162" s="232">
        <f t="shared" si="32"/>
        <v>50010</v>
      </c>
      <c r="B162" s="93">
        <f t="shared" si="33"/>
        <v>149</v>
      </c>
      <c r="C162" s="106">
        <f t="shared" si="34"/>
        <v>105068.79209384978</v>
      </c>
      <c r="D162" s="233">
        <f t="shared" si="35"/>
        <v>507.83249512027413</v>
      </c>
      <c r="E162" s="233">
        <f t="shared" si="36"/>
        <v>3043.9390515233372</v>
      </c>
      <c r="F162" s="233">
        <f t="shared" si="37"/>
        <v>3551.7715466436111</v>
      </c>
      <c r="G162" s="106">
        <f t="shared" si="29"/>
        <v>102024.85304232645</v>
      </c>
      <c r="L162" s="209">
        <f t="shared" si="38"/>
        <v>50010</v>
      </c>
      <c r="M162" s="148">
        <f t="shared" si="39"/>
        <v>149</v>
      </c>
      <c r="N162" s="159">
        <f t="shared" si="40"/>
        <v>94216.291169377801</v>
      </c>
      <c r="O162" s="211">
        <f t="shared" si="41"/>
        <v>455.37874065199316</v>
      </c>
      <c r="P162" s="211">
        <f t="shared" si="42"/>
        <v>2729.53216901929</v>
      </c>
      <c r="Q162" s="211">
        <f t="shared" si="30"/>
        <v>3184.9109096712832</v>
      </c>
      <c r="R162" s="159">
        <f t="shared" si="31"/>
        <v>91486.759000358506</v>
      </c>
    </row>
    <row r="163" spans="1:18" x14ac:dyDescent="0.25">
      <c r="A163" s="232">
        <f t="shared" si="32"/>
        <v>50041</v>
      </c>
      <c r="B163" s="93">
        <f t="shared" si="33"/>
        <v>150</v>
      </c>
      <c r="C163" s="106">
        <f t="shared" si="34"/>
        <v>102024.85304232645</v>
      </c>
      <c r="D163" s="233">
        <f t="shared" si="35"/>
        <v>493.1201230379113</v>
      </c>
      <c r="E163" s="233">
        <f t="shared" si="36"/>
        <v>3058.6514236057001</v>
      </c>
      <c r="F163" s="233">
        <f t="shared" si="37"/>
        <v>3551.7715466436111</v>
      </c>
      <c r="G163" s="106">
        <f t="shared" si="29"/>
        <v>98966.201618720748</v>
      </c>
      <c r="L163" s="209">
        <f t="shared" si="38"/>
        <v>50041</v>
      </c>
      <c r="M163" s="148">
        <f t="shared" si="39"/>
        <v>150</v>
      </c>
      <c r="N163" s="159">
        <f t="shared" si="40"/>
        <v>91486.759000358506</v>
      </c>
      <c r="O163" s="211">
        <f t="shared" si="41"/>
        <v>442.18600183506663</v>
      </c>
      <c r="P163" s="211">
        <f t="shared" si="42"/>
        <v>2742.724907836217</v>
      </c>
      <c r="Q163" s="211">
        <f t="shared" si="30"/>
        <v>3184.9109096712837</v>
      </c>
      <c r="R163" s="159">
        <f t="shared" si="31"/>
        <v>88744.034092522284</v>
      </c>
    </row>
    <row r="164" spans="1:18" x14ac:dyDescent="0.25">
      <c r="A164" s="232">
        <f t="shared" si="32"/>
        <v>50072</v>
      </c>
      <c r="B164" s="93">
        <f t="shared" si="33"/>
        <v>151</v>
      </c>
      <c r="C164" s="106">
        <f t="shared" si="34"/>
        <v>98966.201618720748</v>
      </c>
      <c r="D164" s="233">
        <f t="shared" si="35"/>
        <v>478.33664115715038</v>
      </c>
      <c r="E164" s="233">
        <f t="shared" si="36"/>
        <v>3073.4349054864606</v>
      </c>
      <c r="F164" s="233">
        <f t="shared" si="37"/>
        <v>3551.7715466436111</v>
      </c>
      <c r="G164" s="106">
        <f t="shared" si="29"/>
        <v>95892.76671323429</v>
      </c>
      <c r="L164" s="209">
        <f t="shared" si="38"/>
        <v>50072</v>
      </c>
      <c r="M164" s="148">
        <f t="shared" si="39"/>
        <v>151</v>
      </c>
      <c r="N164" s="159">
        <f t="shared" si="40"/>
        <v>88744.034092522284</v>
      </c>
      <c r="O164" s="211">
        <f t="shared" si="41"/>
        <v>428.92949811385813</v>
      </c>
      <c r="P164" s="211">
        <f t="shared" si="42"/>
        <v>2755.981411557425</v>
      </c>
      <c r="Q164" s="211">
        <f t="shared" si="30"/>
        <v>3184.9109096712832</v>
      </c>
      <c r="R164" s="159">
        <f t="shared" si="31"/>
        <v>85988.052680964858</v>
      </c>
    </row>
    <row r="165" spans="1:18" x14ac:dyDescent="0.25">
      <c r="A165" s="232">
        <f t="shared" si="32"/>
        <v>50100</v>
      </c>
      <c r="B165" s="93">
        <f t="shared" si="33"/>
        <v>152</v>
      </c>
      <c r="C165" s="106">
        <f t="shared" si="34"/>
        <v>95892.76671323429</v>
      </c>
      <c r="D165" s="233">
        <f t="shared" si="35"/>
        <v>463.48170578063252</v>
      </c>
      <c r="E165" s="233">
        <f t="shared" si="36"/>
        <v>3088.2898408629785</v>
      </c>
      <c r="F165" s="233">
        <f t="shared" si="37"/>
        <v>3551.7715466436111</v>
      </c>
      <c r="G165" s="106">
        <f t="shared" si="29"/>
        <v>92804.476872371306</v>
      </c>
      <c r="L165" s="209">
        <f t="shared" si="38"/>
        <v>50100</v>
      </c>
      <c r="M165" s="148">
        <f t="shared" si="39"/>
        <v>152</v>
      </c>
      <c r="N165" s="159">
        <f t="shared" si="40"/>
        <v>85988.052680964858</v>
      </c>
      <c r="O165" s="211">
        <f t="shared" si="41"/>
        <v>415.60892129133066</v>
      </c>
      <c r="P165" s="211">
        <f t="shared" si="42"/>
        <v>2769.3019883799525</v>
      </c>
      <c r="Q165" s="211">
        <f t="shared" si="30"/>
        <v>3184.9109096712832</v>
      </c>
      <c r="R165" s="159">
        <f t="shared" si="31"/>
        <v>83218.750692584901</v>
      </c>
    </row>
    <row r="166" spans="1:18" x14ac:dyDescent="0.25">
      <c r="A166" s="232">
        <f t="shared" si="32"/>
        <v>50131</v>
      </c>
      <c r="B166" s="93">
        <f t="shared" si="33"/>
        <v>153</v>
      </c>
      <c r="C166" s="106">
        <f t="shared" si="34"/>
        <v>92804.476872371306</v>
      </c>
      <c r="D166" s="233">
        <f t="shared" si="35"/>
        <v>448.5549715497948</v>
      </c>
      <c r="E166" s="233">
        <f t="shared" si="36"/>
        <v>3103.2165750938161</v>
      </c>
      <c r="F166" s="233">
        <f t="shared" si="37"/>
        <v>3551.7715466436111</v>
      </c>
      <c r="G166" s="106">
        <f t="shared" si="29"/>
        <v>89701.260297277491</v>
      </c>
      <c r="L166" s="209">
        <f t="shared" si="38"/>
        <v>50131</v>
      </c>
      <c r="M166" s="148">
        <f t="shared" si="39"/>
        <v>153</v>
      </c>
      <c r="N166" s="159">
        <f t="shared" si="40"/>
        <v>83218.750692584901</v>
      </c>
      <c r="O166" s="211">
        <f t="shared" si="41"/>
        <v>402.22396168082759</v>
      </c>
      <c r="P166" s="211">
        <f t="shared" si="42"/>
        <v>2782.6869479904553</v>
      </c>
      <c r="Q166" s="211">
        <f t="shared" si="30"/>
        <v>3184.9109096712828</v>
      </c>
      <c r="R166" s="159">
        <f t="shared" si="31"/>
        <v>80436.063744594445</v>
      </c>
    </row>
    <row r="167" spans="1:18" x14ac:dyDescent="0.25">
      <c r="A167" s="232">
        <f t="shared" si="32"/>
        <v>50161</v>
      </c>
      <c r="B167" s="93">
        <f t="shared" si="33"/>
        <v>154</v>
      </c>
      <c r="C167" s="106">
        <f t="shared" si="34"/>
        <v>89701.260297277491</v>
      </c>
      <c r="D167" s="233">
        <f t="shared" si="35"/>
        <v>433.55609143684131</v>
      </c>
      <c r="E167" s="233">
        <f t="shared" si="36"/>
        <v>3118.21545520677</v>
      </c>
      <c r="F167" s="233">
        <f t="shared" si="37"/>
        <v>3551.7715466436111</v>
      </c>
      <c r="G167" s="106">
        <f t="shared" si="29"/>
        <v>86583.044842070725</v>
      </c>
      <c r="L167" s="209">
        <f t="shared" si="38"/>
        <v>50161</v>
      </c>
      <c r="M167" s="148">
        <f t="shared" si="39"/>
        <v>154</v>
      </c>
      <c r="N167" s="159">
        <f t="shared" si="40"/>
        <v>80436.063744594445</v>
      </c>
      <c r="O167" s="211">
        <f t="shared" si="41"/>
        <v>388.77430809887369</v>
      </c>
      <c r="P167" s="211">
        <f t="shared" si="42"/>
        <v>2796.1366015724093</v>
      </c>
      <c r="Q167" s="211">
        <f t="shared" si="30"/>
        <v>3184.9109096712828</v>
      </c>
      <c r="R167" s="159">
        <f t="shared" si="31"/>
        <v>77639.92714302204</v>
      </c>
    </row>
    <row r="168" spans="1:18" x14ac:dyDescent="0.25">
      <c r="A168" s="232">
        <f t="shared" si="32"/>
        <v>50192</v>
      </c>
      <c r="B168" s="93">
        <f t="shared" si="33"/>
        <v>155</v>
      </c>
      <c r="C168" s="106">
        <f t="shared" si="34"/>
        <v>86583.044842070725</v>
      </c>
      <c r="D168" s="233">
        <f t="shared" si="35"/>
        <v>418.48471673667535</v>
      </c>
      <c r="E168" s="233">
        <f t="shared" si="36"/>
        <v>3133.286829906936</v>
      </c>
      <c r="F168" s="233">
        <f t="shared" si="37"/>
        <v>3551.7715466436111</v>
      </c>
      <c r="G168" s="106">
        <f t="shared" si="29"/>
        <v>83449.758012163787</v>
      </c>
      <c r="L168" s="209">
        <f t="shared" si="38"/>
        <v>50192</v>
      </c>
      <c r="M168" s="148">
        <f t="shared" si="39"/>
        <v>155</v>
      </c>
      <c r="N168" s="159">
        <f t="shared" si="40"/>
        <v>77639.92714302204</v>
      </c>
      <c r="O168" s="211">
        <f t="shared" si="41"/>
        <v>375.25964785794037</v>
      </c>
      <c r="P168" s="211">
        <f t="shared" si="42"/>
        <v>2809.6512618133429</v>
      </c>
      <c r="Q168" s="211">
        <f t="shared" si="30"/>
        <v>3184.9109096712832</v>
      </c>
      <c r="R168" s="159">
        <f t="shared" si="31"/>
        <v>74830.275881208698</v>
      </c>
    </row>
    <row r="169" spans="1:18" x14ac:dyDescent="0.25">
      <c r="A169" s="232">
        <f t="shared" si="32"/>
        <v>50222</v>
      </c>
      <c r="B169" s="93">
        <f t="shared" si="33"/>
        <v>156</v>
      </c>
      <c r="C169" s="106">
        <f t="shared" si="34"/>
        <v>83449.758012163787</v>
      </c>
      <c r="D169" s="233">
        <f t="shared" si="35"/>
        <v>403.34049705879175</v>
      </c>
      <c r="E169" s="233">
        <f t="shared" si="36"/>
        <v>3148.4310495848194</v>
      </c>
      <c r="F169" s="233">
        <f t="shared" si="37"/>
        <v>3551.7715466436111</v>
      </c>
      <c r="G169" s="106">
        <f t="shared" si="29"/>
        <v>80301.326962578969</v>
      </c>
      <c r="L169" s="209">
        <f t="shared" si="38"/>
        <v>50222</v>
      </c>
      <c r="M169" s="148">
        <f t="shared" si="39"/>
        <v>156</v>
      </c>
      <c r="N169" s="159">
        <f t="shared" si="40"/>
        <v>74830.275881208698</v>
      </c>
      <c r="O169" s="211">
        <f t="shared" si="41"/>
        <v>361.67966675917586</v>
      </c>
      <c r="P169" s="211">
        <f t="shared" si="42"/>
        <v>2823.2312429121071</v>
      </c>
      <c r="Q169" s="211">
        <f t="shared" si="30"/>
        <v>3184.9109096712828</v>
      </c>
      <c r="R169" s="159">
        <f t="shared" si="31"/>
        <v>72007.044638296589</v>
      </c>
    </row>
    <row r="170" spans="1:18" x14ac:dyDescent="0.25">
      <c r="A170" s="232">
        <f t="shared" si="32"/>
        <v>50253</v>
      </c>
      <c r="B170" s="93">
        <f t="shared" si="33"/>
        <v>157</v>
      </c>
      <c r="C170" s="106">
        <f t="shared" si="34"/>
        <v>80301.326962578969</v>
      </c>
      <c r="D170" s="233">
        <f t="shared" si="35"/>
        <v>388.12308031913176</v>
      </c>
      <c r="E170" s="233">
        <f t="shared" si="36"/>
        <v>3163.6484663244796</v>
      </c>
      <c r="F170" s="233">
        <f t="shared" si="37"/>
        <v>3551.7715466436111</v>
      </c>
      <c r="G170" s="106">
        <f t="shared" si="29"/>
        <v>77137.678496254492</v>
      </c>
      <c r="L170" s="209">
        <f t="shared" si="38"/>
        <v>50253</v>
      </c>
      <c r="M170" s="148">
        <f t="shared" si="39"/>
        <v>157</v>
      </c>
      <c r="N170" s="159">
        <f t="shared" si="40"/>
        <v>72007.044638296589</v>
      </c>
      <c r="O170" s="211">
        <f t="shared" si="41"/>
        <v>348.03404908510072</v>
      </c>
      <c r="P170" s="211">
        <f t="shared" si="42"/>
        <v>2836.8768605861824</v>
      </c>
      <c r="Q170" s="211">
        <f t="shared" si="30"/>
        <v>3184.9109096712832</v>
      </c>
      <c r="R170" s="159">
        <f t="shared" si="31"/>
        <v>69170.167777710405</v>
      </c>
    </row>
    <row r="171" spans="1:18" x14ac:dyDescent="0.25">
      <c r="A171" s="232">
        <f t="shared" si="32"/>
        <v>50284</v>
      </c>
      <c r="B171" s="93">
        <f t="shared" si="33"/>
        <v>158</v>
      </c>
      <c r="C171" s="106">
        <f t="shared" si="34"/>
        <v>77137.678496254492</v>
      </c>
      <c r="D171" s="233">
        <f t="shared" si="35"/>
        <v>372.83211273189681</v>
      </c>
      <c r="E171" s="233">
        <f t="shared" si="36"/>
        <v>3178.9394339117143</v>
      </c>
      <c r="F171" s="233">
        <f t="shared" si="37"/>
        <v>3551.7715466436111</v>
      </c>
      <c r="G171" s="106">
        <f t="shared" si="29"/>
        <v>73958.739062342778</v>
      </c>
      <c r="L171" s="209">
        <f t="shared" si="38"/>
        <v>50284</v>
      </c>
      <c r="M171" s="148">
        <f t="shared" si="39"/>
        <v>158</v>
      </c>
      <c r="N171" s="159">
        <f t="shared" si="40"/>
        <v>69170.167777710405</v>
      </c>
      <c r="O171" s="211">
        <f t="shared" si="41"/>
        <v>334.32247759226749</v>
      </c>
      <c r="P171" s="211">
        <f t="shared" si="42"/>
        <v>2850.5884320790151</v>
      </c>
      <c r="Q171" s="211">
        <f t="shared" si="30"/>
        <v>3184.9109096712828</v>
      </c>
      <c r="R171" s="159">
        <f t="shared" si="31"/>
        <v>66319.579345631384</v>
      </c>
    </row>
    <row r="172" spans="1:18" x14ac:dyDescent="0.25">
      <c r="A172" s="232">
        <f t="shared" si="32"/>
        <v>50314</v>
      </c>
      <c r="B172" s="93">
        <f t="shared" si="33"/>
        <v>159</v>
      </c>
      <c r="C172" s="106">
        <f t="shared" si="34"/>
        <v>73958.739062342778</v>
      </c>
      <c r="D172" s="233">
        <f t="shared" si="35"/>
        <v>357.46723880132356</v>
      </c>
      <c r="E172" s="233">
        <f t="shared" si="36"/>
        <v>3194.3043078422875</v>
      </c>
      <c r="F172" s="233">
        <f t="shared" si="37"/>
        <v>3551.7715466436111</v>
      </c>
      <c r="G172" s="106">
        <f t="shared" si="29"/>
        <v>70764.434754500486</v>
      </c>
      <c r="L172" s="209">
        <f t="shared" si="38"/>
        <v>50314</v>
      </c>
      <c r="M172" s="148">
        <f t="shared" si="39"/>
        <v>159</v>
      </c>
      <c r="N172" s="159">
        <f t="shared" si="40"/>
        <v>66319.579345631384</v>
      </c>
      <c r="O172" s="211">
        <f t="shared" si="41"/>
        <v>320.54463350388562</v>
      </c>
      <c r="P172" s="211">
        <f t="shared" si="42"/>
        <v>2864.3662761673977</v>
      </c>
      <c r="Q172" s="211">
        <f t="shared" si="30"/>
        <v>3184.9109096712832</v>
      </c>
      <c r="R172" s="159">
        <f t="shared" si="31"/>
        <v>63455.213069463985</v>
      </c>
    </row>
    <row r="173" spans="1:18" x14ac:dyDescent="0.25">
      <c r="A173" s="232">
        <f t="shared" si="32"/>
        <v>50345</v>
      </c>
      <c r="B173" s="93">
        <f t="shared" si="33"/>
        <v>160</v>
      </c>
      <c r="C173" s="106">
        <f t="shared" si="34"/>
        <v>70764.434754500486</v>
      </c>
      <c r="D173" s="233">
        <f t="shared" si="35"/>
        <v>342.02810131341903</v>
      </c>
      <c r="E173" s="233">
        <f t="shared" si="36"/>
        <v>3209.7434453301921</v>
      </c>
      <c r="F173" s="233">
        <f t="shared" si="37"/>
        <v>3551.7715466436111</v>
      </c>
      <c r="G173" s="106">
        <f t="shared" si="29"/>
        <v>67554.691309170288</v>
      </c>
      <c r="L173" s="209">
        <f t="shared" si="38"/>
        <v>50345</v>
      </c>
      <c r="M173" s="148">
        <f t="shared" si="39"/>
        <v>160</v>
      </c>
      <c r="N173" s="159">
        <f t="shared" si="40"/>
        <v>63455.213069463985</v>
      </c>
      <c r="O173" s="211">
        <f t="shared" si="41"/>
        <v>306.70019650240971</v>
      </c>
      <c r="P173" s="211">
        <f t="shared" si="42"/>
        <v>2878.2107131688736</v>
      </c>
      <c r="Q173" s="211">
        <f t="shared" si="30"/>
        <v>3184.9109096712832</v>
      </c>
      <c r="R173" s="159">
        <f t="shared" si="31"/>
        <v>60577.00235629511</v>
      </c>
    </row>
    <row r="174" spans="1:18" x14ac:dyDescent="0.25">
      <c r="A174" s="232">
        <f t="shared" si="32"/>
        <v>50375</v>
      </c>
      <c r="B174" s="93">
        <f t="shared" si="33"/>
        <v>161</v>
      </c>
      <c r="C174" s="106">
        <f t="shared" si="34"/>
        <v>67554.691309170288</v>
      </c>
      <c r="D174" s="233">
        <f t="shared" si="35"/>
        <v>326.51434132765661</v>
      </c>
      <c r="E174" s="233">
        <f t="shared" si="36"/>
        <v>3225.2572053159543</v>
      </c>
      <c r="F174" s="233">
        <f t="shared" si="37"/>
        <v>3551.7715466436107</v>
      </c>
      <c r="G174" s="106">
        <f t="shared" si="29"/>
        <v>64329.434103854335</v>
      </c>
      <c r="L174" s="209">
        <f t="shared" si="38"/>
        <v>50375</v>
      </c>
      <c r="M174" s="148">
        <f t="shared" si="39"/>
        <v>161</v>
      </c>
      <c r="N174" s="159">
        <f t="shared" si="40"/>
        <v>60577.00235629511</v>
      </c>
      <c r="O174" s="211">
        <f t="shared" si="41"/>
        <v>292.78884472209364</v>
      </c>
      <c r="P174" s="211">
        <f t="shared" si="42"/>
        <v>2892.1220649491893</v>
      </c>
      <c r="Q174" s="211">
        <f t="shared" si="30"/>
        <v>3184.9109096712828</v>
      </c>
      <c r="R174" s="159">
        <f t="shared" si="31"/>
        <v>57684.880291345922</v>
      </c>
    </row>
    <row r="175" spans="1:18" x14ac:dyDescent="0.25">
      <c r="A175" s="232">
        <f t="shared" si="32"/>
        <v>50406</v>
      </c>
      <c r="B175" s="93">
        <f t="shared" si="33"/>
        <v>162</v>
      </c>
      <c r="C175" s="106">
        <f t="shared" si="34"/>
        <v>64329.434103854335</v>
      </c>
      <c r="D175" s="233">
        <f t="shared" si="35"/>
        <v>310.92559816862939</v>
      </c>
      <c r="E175" s="233">
        <f t="shared" si="36"/>
        <v>3240.8459484749819</v>
      </c>
      <c r="F175" s="233">
        <f t="shared" si="37"/>
        <v>3551.7715466436111</v>
      </c>
      <c r="G175" s="106">
        <f t="shared" si="29"/>
        <v>61088.588155379352</v>
      </c>
      <c r="L175" s="209">
        <f t="shared" si="38"/>
        <v>50406</v>
      </c>
      <c r="M175" s="148">
        <f t="shared" si="39"/>
        <v>162</v>
      </c>
      <c r="N175" s="159">
        <f t="shared" si="40"/>
        <v>57684.880291345922</v>
      </c>
      <c r="O175" s="211">
        <f t="shared" si="41"/>
        <v>278.81025474150579</v>
      </c>
      <c r="P175" s="211">
        <f t="shared" si="42"/>
        <v>2906.1006549297776</v>
      </c>
      <c r="Q175" s="211">
        <f t="shared" si="30"/>
        <v>3184.9109096712837</v>
      </c>
      <c r="R175" s="159">
        <f t="shared" si="31"/>
        <v>54778.779636416148</v>
      </c>
    </row>
    <row r="176" spans="1:18" x14ac:dyDescent="0.25">
      <c r="A176" s="232">
        <f t="shared" si="32"/>
        <v>50437</v>
      </c>
      <c r="B176" s="93">
        <f t="shared" si="33"/>
        <v>163</v>
      </c>
      <c r="C176" s="106">
        <f t="shared" si="34"/>
        <v>61088.588155379352</v>
      </c>
      <c r="D176" s="233">
        <f t="shared" si="35"/>
        <v>295.26150941766707</v>
      </c>
      <c r="E176" s="233">
        <f t="shared" si="36"/>
        <v>3256.510037225944</v>
      </c>
      <c r="F176" s="233">
        <f t="shared" si="37"/>
        <v>3551.7715466436111</v>
      </c>
      <c r="G176" s="106">
        <f t="shared" si="29"/>
        <v>57832.078118153411</v>
      </c>
      <c r="L176" s="209">
        <f t="shared" si="38"/>
        <v>50437</v>
      </c>
      <c r="M176" s="148">
        <f t="shared" si="39"/>
        <v>163</v>
      </c>
      <c r="N176" s="159">
        <f t="shared" si="40"/>
        <v>54778.779636416148</v>
      </c>
      <c r="O176" s="211">
        <f t="shared" si="41"/>
        <v>264.76410157601197</v>
      </c>
      <c r="P176" s="211">
        <f t="shared" si="42"/>
        <v>2920.1468080952714</v>
      </c>
      <c r="Q176" s="211">
        <f t="shared" si="30"/>
        <v>3184.9109096712832</v>
      </c>
      <c r="R176" s="159">
        <f t="shared" si="31"/>
        <v>51858.632828320879</v>
      </c>
    </row>
    <row r="177" spans="1:18" x14ac:dyDescent="0.25">
      <c r="A177" s="232">
        <f t="shared" si="32"/>
        <v>50465</v>
      </c>
      <c r="B177" s="93">
        <f t="shared" si="33"/>
        <v>164</v>
      </c>
      <c r="C177" s="106">
        <f t="shared" si="34"/>
        <v>57832.078118153411</v>
      </c>
      <c r="D177" s="233">
        <f t="shared" si="35"/>
        <v>279.52171090440834</v>
      </c>
      <c r="E177" s="233">
        <f t="shared" si="36"/>
        <v>3272.2498357392033</v>
      </c>
      <c r="F177" s="233">
        <f t="shared" si="37"/>
        <v>3551.7715466436116</v>
      </c>
      <c r="G177" s="106">
        <f t="shared" si="29"/>
        <v>54559.828282414208</v>
      </c>
      <c r="L177" s="209">
        <f t="shared" si="38"/>
        <v>50465</v>
      </c>
      <c r="M177" s="148">
        <f t="shared" si="39"/>
        <v>164</v>
      </c>
      <c r="N177" s="159">
        <f t="shared" si="40"/>
        <v>51858.632828320879</v>
      </c>
      <c r="O177" s="211">
        <f t="shared" si="41"/>
        <v>250.65005867021813</v>
      </c>
      <c r="P177" s="211">
        <f t="shared" si="42"/>
        <v>2934.260851001065</v>
      </c>
      <c r="Q177" s="211">
        <f t="shared" si="30"/>
        <v>3184.9109096712832</v>
      </c>
      <c r="R177" s="159">
        <f t="shared" si="31"/>
        <v>48924.37197731981</v>
      </c>
    </row>
    <row r="178" spans="1:18" x14ac:dyDescent="0.25">
      <c r="A178" s="232">
        <f t="shared" si="32"/>
        <v>50496</v>
      </c>
      <c r="B178" s="93">
        <f t="shared" si="33"/>
        <v>165</v>
      </c>
      <c r="C178" s="106">
        <f t="shared" si="34"/>
        <v>54559.828282414208</v>
      </c>
      <c r="D178" s="233">
        <f t="shared" si="35"/>
        <v>263.70583669833547</v>
      </c>
      <c r="E178" s="233">
        <f t="shared" si="36"/>
        <v>3288.0657099452756</v>
      </c>
      <c r="F178" s="233">
        <f t="shared" si="37"/>
        <v>3551.7715466436111</v>
      </c>
      <c r="G178" s="106">
        <f t="shared" si="29"/>
        <v>51271.762572468935</v>
      </c>
      <c r="L178" s="209">
        <f t="shared" si="38"/>
        <v>50496</v>
      </c>
      <c r="M178" s="148">
        <f t="shared" si="39"/>
        <v>165</v>
      </c>
      <c r="N178" s="159">
        <f t="shared" si="40"/>
        <v>48924.37197731981</v>
      </c>
      <c r="O178" s="211">
        <f t="shared" si="41"/>
        <v>236.46779789037961</v>
      </c>
      <c r="P178" s="211">
        <f t="shared" si="42"/>
        <v>2948.4431117809036</v>
      </c>
      <c r="Q178" s="211">
        <f t="shared" si="30"/>
        <v>3184.9109096712832</v>
      </c>
      <c r="R178" s="159">
        <f t="shared" si="31"/>
        <v>45975.92886553891</v>
      </c>
    </row>
    <row r="179" spans="1:18" x14ac:dyDescent="0.25">
      <c r="A179" s="232">
        <f t="shared" si="32"/>
        <v>50526</v>
      </c>
      <c r="B179" s="93">
        <f t="shared" si="33"/>
        <v>166</v>
      </c>
      <c r="C179" s="106">
        <f t="shared" si="34"/>
        <v>51271.762572468935</v>
      </c>
      <c r="D179" s="233">
        <f t="shared" si="35"/>
        <v>247.81351910026666</v>
      </c>
      <c r="E179" s="233">
        <f t="shared" si="36"/>
        <v>3303.9580275433445</v>
      </c>
      <c r="F179" s="233">
        <f t="shared" si="37"/>
        <v>3551.7715466436111</v>
      </c>
      <c r="G179" s="106">
        <f t="shared" si="29"/>
        <v>47967.804544925588</v>
      </c>
      <c r="L179" s="209">
        <f t="shared" si="38"/>
        <v>50526</v>
      </c>
      <c r="M179" s="148">
        <f t="shared" si="39"/>
        <v>166</v>
      </c>
      <c r="N179" s="159">
        <f t="shared" si="40"/>
        <v>45975.92886553891</v>
      </c>
      <c r="O179" s="211">
        <f t="shared" si="41"/>
        <v>222.21698951677195</v>
      </c>
      <c r="P179" s="211">
        <f t="shared" si="42"/>
        <v>2962.693920154511</v>
      </c>
      <c r="Q179" s="211">
        <f t="shared" si="30"/>
        <v>3184.9109096712828</v>
      </c>
      <c r="R179" s="159">
        <f t="shared" si="31"/>
        <v>43013.2349453844</v>
      </c>
    </row>
    <row r="180" spans="1:18" x14ac:dyDescent="0.25">
      <c r="A180" s="232">
        <f t="shared" si="32"/>
        <v>50557</v>
      </c>
      <c r="B180" s="93">
        <f t="shared" si="33"/>
        <v>167</v>
      </c>
      <c r="C180" s="106">
        <f t="shared" si="34"/>
        <v>47967.804544925588</v>
      </c>
      <c r="D180" s="233">
        <f t="shared" si="35"/>
        <v>231.84438863380717</v>
      </c>
      <c r="E180" s="233">
        <f t="shared" si="36"/>
        <v>3319.9271580098034</v>
      </c>
      <c r="F180" s="233">
        <f t="shared" si="37"/>
        <v>3551.7715466436107</v>
      </c>
      <c r="G180" s="106">
        <f t="shared" si="29"/>
        <v>44647.877386915781</v>
      </c>
      <c r="L180" s="209">
        <f t="shared" si="38"/>
        <v>50557</v>
      </c>
      <c r="M180" s="148">
        <f t="shared" si="39"/>
        <v>167</v>
      </c>
      <c r="N180" s="159">
        <f t="shared" si="40"/>
        <v>43013.2349453844</v>
      </c>
      <c r="O180" s="211">
        <f t="shared" si="41"/>
        <v>207.8973022360251</v>
      </c>
      <c r="P180" s="211">
        <f t="shared" si="42"/>
        <v>2977.0136074352577</v>
      </c>
      <c r="Q180" s="211">
        <f t="shared" si="30"/>
        <v>3184.9109096712828</v>
      </c>
      <c r="R180" s="159">
        <f t="shared" si="31"/>
        <v>40036.221337949144</v>
      </c>
    </row>
    <row r="181" spans="1:18" x14ac:dyDescent="0.25">
      <c r="A181" s="232">
        <f t="shared" si="32"/>
        <v>50587</v>
      </c>
      <c r="B181" s="93">
        <f t="shared" si="33"/>
        <v>168</v>
      </c>
      <c r="C181" s="106">
        <f t="shared" si="34"/>
        <v>44647.877386915781</v>
      </c>
      <c r="D181" s="233">
        <f t="shared" si="35"/>
        <v>215.7980740367598</v>
      </c>
      <c r="E181" s="233">
        <f t="shared" si="36"/>
        <v>3335.9734726068518</v>
      </c>
      <c r="F181" s="233">
        <f t="shared" si="37"/>
        <v>3551.7715466436116</v>
      </c>
      <c r="G181" s="106">
        <f t="shared" si="29"/>
        <v>41311.903914308932</v>
      </c>
      <c r="L181" s="209">
        <f t="shared" si="38"/>
        <v>50587</v>
      </c>
      <c r="M181" s="148">
        <f t="shared" si="39"/>
        <v>168</v>
      </c>
      <c r="N181" s="159">
        <f t="shared" si="40"/>
        <v>40036.221337949144</v>
      </c>
      <c r="O181" s="211">
        <f t="shared" si="41"/>
        <v>193.50840313342141</v>
      </c>
      <c r="P181" s="211">
        <f t="shared" si="42"/>
        <v>2991.4025065378623</v>
      </c>
      <c r="Q181" s="211">
        <f t="shared" si="30"/>
        <v>3184.9109096712837</v>
      </c>
      <c r="R181" s="159">
        <f t="shared" si="31"/>
        <v>37044.818831411285</v>
      </c>
    </row>
    <row r="182" spans="1:18" x14ac:dyDescent="0.25">
      <c r="A182" s="232">
        <f t="shared" si="32"/>
        <v>50618</v>
      </c>
      <c r="B182" s="93">
        <f t="shared" si="33"/>
        <v>169</v>
      </c>
      <c r="C182" s="106">
        <f t="shared" si="34"/>
        <v>41311.903914308932</v>
      </c>
      <c r="D182" s="233">
        <f t="shared" si="35"/>
        <v>199.67420225249333</v>
      </c>
      <c r="E182" s="233">
        <f t="shared" si="36"/>
        <v>3352.0973443911175</v>
      </c>
      <c r="F182" s="233">
        <f t="shared" si="37"/>
        <v>3551.7715466436107</v>
      </c>
      <c r="G182" s="106">
        <f t="shared" si="29"/>
        <v>37959.806569917811</v>
      </c>
      <c r="L182" s="209">
        <f t="shared" si="38"/>
        <v>50618</v>
      </c>
      <c r="M182" s="148">
        <f t="shared" si="39"/>
        <v>169</v>
      </c>
      <c r="N182" s="159">
        <f t="shared" si="40"/>
        <v>37044.818831411285</v>
      </c>
      <c r="O182" s="211">
        <f t="shared" si="41"/>
        <v>179.04995768515505</v>
      </c>
      <c r="P182" s="211">
        <f t="shared" si="42"/>
        <v>3005.8609519861279</v>
      </c>
      <c r="Q182" s="211">
        <f t="shared" si="30"/>
        <v>3184.9109096712828</v>
      </c>
      <c r="R182" s="159">
        <f t="shared" si="31"/>
        <v>34038.957879425157</v>
      </c>
    </row>
    <row r="183" spans="1:18" x14ac:dyDescent="0.25">
      <c r="A183" s="232">
        <f t="shared" si="32"/>
        <v>50649</v>
      </c>
      <c r="B183" s="93">
        <f t="shared" si="33"/>
        <v>170</v>
      </c>
      <c r="C183" s="106">
        <f t="shared" si="34"/>
        <v>37959.806569917811</v>
      </c>
      <c r="D183" s="233">
        <f t="shared" si="35"/>
        <v>183.47239842126956</v>
      </c>
      <c r="E183" s="233">
        <f t="shared" si="36"/>
        <v>3368.2991482223415</v>
      </c>
      <c r="F183" s="233">
        <f t="shared" si="37"/>
        <v>3551.7715466436111</v>
      </c>
      <c r="G183" s="106">
        <f t="shared" si="29"/>
        <v>34591.507421695467</v>
      </c>
      <c r="L183" s="209">
        <f t="shared" si="38"/>
        <v>50649</v>
      </c>
      <c r="M183" s="148">
        <f t="shared" si="39"/>
        <v>170</v>
      </c>
      <c r="N183" s="159">
        <f t="shared" si="40"/>
        <v>34038.957879425157</v>
      </c>
      <c r="O183" s="211">
        <f t="shared" si="41"/>
        <v>164.52162975055543</v>
      </c>
      <c r="P183" s="211">
        <f t="shared" si="42"/>
        <v>3020.3892799207279</v>
      </c>
      <c r="Q183" s="211">
        <f t="shared" si="30"/>
        <v>3184.9109096712832</v>
      </c>
      <c r="R183" s="159">
        <f t="shared" si="31"/>
        <v>31018.56859950443</v>
      </c>
    </row>
    <row r="184" spans="1:18" x14ac:dyDescent="0.25">
      <c r="A184" s="232">
        <f t="shared" si="32"/>
        <v>50679</v>
      </c>
      <c r="B184" s="93">
        <f t="shared" si="33"/>
        <v>171</v>
      </c>
      <c r="C184" s="106">
        <f t="shared" si="34"/>
        <v>34591.507421695467</v>
      </c>
      <c r="D184" s="233">
        <f t="shared" si="35"/>
        <v>167.19228587152827</v>
      </c>
      <c r="E184" s="233">
        <f t="shared" si="36"/>
        <v>3384.5792607720828</v>
      </c>
      <c r="F184" s="233">
        <f t="shared" si="37"/>
        <v>3551.7715466436111</v>
      </c>
      <c r="G184" s="106">
        <f t="shared" si="29"/>
        <v>31206.928160923384</v>
      </c>
      <c r="L184" s="209">
        <f t="shared" si="38"/>
        <v>50679</v>
      </c>
      <c r="M184" s="148">
        <f t="shared" si="39"/>
        <v>171</v>
      </c>
      <c r="N184" s="159">
        <f t="shared" si="40"/>
        <v>31018.56859950443</v>
      </c>
      <c r="O184" s="211">
        <f t="shared" si="41"/>
        <v>149.92308156427194</v>
      </c>
      <c r="P184" s="211">
        <f t="shared" si="42"/>
        <v>3034.987828107011</v>
      </c>
      <c r="Q184" s="211">
        <f t="shared" si="30"/>
        <v>3184.9109096712828</v>
      </c>
      <c r="R184" s="159">
        <f t="shared" si="31"/>
        <v>27983.580771397417</v>
      </c>
    </row>
    <row r="185" spans="1:18" x14ac:dyDescent="0.25">
      <c r="A185" s="232">
        <f t="shared" si="32"/>
        <v>50710</v>
      </c>
      <c r="B185" s="93">
        <f t="shared" si="33"/>
        <v>172</v>
      </c>
      <c r="C185" s="106">
        <f t="shared" si="34"/>
        <v>31206.928160923384</v>
      </c>
      <c r="D185" s="233">
        <f t="shared" si="35"/>
        <v>150.83348611112984</v>
      </c>
      <c r="E185" s="233">
        <f t="shared" si="36"/>
        <v>3400.9380605324814</v>
      </c>
      <c r="F185" s="233">
        <f t="shared" si="37"/>
        <v>3551.7715466436111</v>
      </c>
      <c r="G185" s="106">
        <f t="shared" si="29"/>
        <v>27805.990100390904</v>
      </c>
      <c r="L185" s="209">
        <f t="shared" si="38"/>
        <v>50710</v>
      </c>
      <c r="M185" s="148">
        <f t="shared" si="39"/>
        <v>172</v>
      </c>
      <c r="N185" s="159">
        <f t="shared" si="40"/>
        <v>27983.580771397417</v>
      </c>
      <c r="O185" s="211">
        <f t="shared" si="41"/>
        <v>135.25397372842136</v>
      </c>
      <c r="P185" s="211">
        <f t="shared" si="42"/>
        <v>3049.6569359428613</v>
      </c>
      <c r="Q185" s="211">
        <f t="shared" si="30"/>
        <v>3184.9109096712828</v>
      </c>
      <c r="R185" s="159">
        <f t="shared" si="31"/>
        <v>24933.923835454556</v>
      </c>
    </row>
    <row r="186" spans="1:18" x14ac:dyDescent="0.25">
      <c r="A186" s="232">
        <f t="shared" si="32"/>
        <v>50740</v>
      </c>
      <c r="B186" s="93">
        <f t="shared" si="33"/>
        <v>173</v>
      </c>
      <c r="C186" s="106">
        <f t="shared" si="34"/>
        <v>27805.990100390904</v>
      </c>
      <c r="D186" s="233">
        <f t="shared" si="35"/>
        <v>134.39561881855622</v>
      </c>
      <c r="E186" s="233">
        <f t="shared" si="36"/>
        <v>3417.3759278250554</v>
      </c>
      <c r="F186" s="233">
        <f t="shared" si="37"/>
        <v>3551.7715466436116</v>
      </c>
      <c r="G186" s="106">
        <f t="shared" si="29"/>
        <v>24388.614172565849</v>
      </c>
      <c r="L186" s="209">
        <f t="shared" si="38"/>
        <v>50740</v>
      </c>
      <c r="M186" s="148">
        <f t="shared" si="39"/>
        <v>173</v>
      </c>
      <c r="N186" s="159">
        <f t="shared" si="40"/>
        <v>24933.923835454556</v>
      </c>
      <c r="O186" s="211">
        <f t="shared" si="41"/>
        <v>120.51396520469754</v>
      </c>
      <c r="P186" s="211">
        <f t="shared" si="42"/>
        <v>3064.3969444665859</v>
      </c>
      <c r="Q186" s="211">
        <f t="shared" si="30"/>
        <v>3184.9109096712832</v>
      </c>
      <c r="R186" s="159">
        <f t="shared" si="31"/>
        <v>21869.526890987971</v>
      </c>
    </row>
    <row r="187" spans="1:18" x14ac:dyDescent="0.25">
      <c r="A187" s="232">
        <f t="shared" si="32"/>
        <v>50771</v>
      </c>
      <c r="B187" s="93">
        <f t="shared" si="33"/>
        <v>174</v>
      </c>
      <c r="C187" s="106">
        <f t="shared" si="34"/>
        <v>24388.614172565849</v>
      </c>
      <c r="D187" s="233">
        <f t="shared" si="35"/>
        <v>117.87830183406847</v>
      </c>
      <c r="E187" s="233">
        <f t="shared" si="36"/>
        <v>3433.8932448095429</v>
      </c>
      <c r="F187" s="233">
        <f t="shared" si="37"/>
        <v>3551.7715466436116</v>
      </c>
      <c r="G187" s="106">
        <f t="shared" si="29"/>
        <v>20954.720927756305</v>
      </c>
      <c r="L187" s="209">
        <f t="shared" si="38"/>
        <v>50771</v>
      </c>
      <c r="M187" s="148">
        <f t="shared" si="39"/>
        <v>174</v>
      </c>
      <c r="N187" s="159">
        <f t="shared" si="40"/>
        <v>21869.526890987971</v>
      </c>
      <c r="O187" s="211">
        <f t="shared" si="41"/>
        <v>105.70271330644239</v>
      </c>
      <c r="P187" s="211">
        <f t="shared" si="42"/>
        <v>3079.2081963648407</v>
      </c>
      <c r="Q187" s="211">
        <f t="shared" si="30"/>
        <v>3184.9109096712832</v>
      </c>
      <c r="R187" s="159">
        <f t="shared" si="31"/>
        <v>18790.318694623129</v>
      </c>
    </row>
    <row r="188" spans="1:18" x14ac:dyDescent="0.25">
      <c r="A188" s="232">
        <f t="shared" si="32"/>
        <v>50802</v>
      </c>
      <c r="B188" s="93">
        <f t="shared" si="33"/>
        <v>175</v>
      </c>
      <c r="C188" s="106">
        <f t="shared" si="34"/>
        <v>20954.720927756305</v>
      </c>
      <c r="D188" s="233">
        <f t="shared" si="35"/>
        <v>101.28115115082234</v>
      </c>
      <c r="E188" s="233">
        <f t="shared" si="36"/>
        <v>3450.490395492789</v>
      </c>
      <c r="F188" s="233">
        <f t="shared" si="37"/>
        <v>3551.7715466436116</v>
      </c>
      <c r="G188" s="106">
        <f t="shared" si="29"/>
        <v>17504.230532263515</v>
      </c>
      <c r="L188" s="209">
        <f t="shared" si="38"/>
        <v>50802</v>
      </c>
      <c r="M188" s="148">
        <f t="shared" si="39"/>
        <v>175</v>
      </c>
      <c r="N188" s="159">
        <f t="shared" si="40"/>
        <v>18790.318694623129</v>
      </c>
      <c r="O188" s="211">
        <f t="shared" si="41"/>
        <v>90.819873690678975</v>
      </c>
      <c r="P188" s="211">
        <f t="shared" si="42"/>
        <v>3094.0910359806044</v>
      </c>
      <c r="Q188" s="211">
        <f t="shared" si="30"/>
        <v>3184.9109096712832</v>
      </c>
      <c r="R188" s="159">
        <f t="shared" si="31"/>
        <v>15696.227658642525</v>
      </c>
    </row>
    <row r="189" spans="1:18" x14ac:dyDescent="0.25">
      <c r="A189" s="232">
        <f t="shared" si="32"/>
        <v>50830</v>
      </c>
      <c r="B189" s="93">
        <f t="shared" si="33"/>
        <v>176</v>
      </c>
      <c r="C189" s="106">
        <f t="shared" si="34"/>
        <v>17504.230532263515</v>
      </c>
      <c r="D189" s="233">
        <f t="shared" si="35"/>
        <v>84.603780905940525</v>
      </c>
      <c r="E189" s="233">
        <f t="shared" si="36"/>
        <v>3467.1677657376704</v>
      </c>
      <c r="F189" s="233">
        <f t="shared" si="37"/>
        <v>3551.7715466436107</v>
      </c>
      <c r="G189" s="106">
        <f t="shared" si="29"/>
        <v>14037.062766525843</v>
      </c>
      <c r="L189" s="209">
        <f t="shared" si="38"/>
        <v>50830</v>
      </c>
      <c r="M189" s="148">
        <f t="shared" si="39"/>
        <v>176</v>
      </c>
      <c r="N189" s="159">
        <f t="shared" si="40"/>
        <v>15696.227658642525</v>
      </c>
      <c r="O189" s="211">
        <f t="shared" si="41"/>
        <v>75.865100350106047</v>
      </c>
      <c r="P189" s="211">
        <f t="shared" si="42"/>
        <v>3109.0458093211769</v>
      </c>
      <c r="Q189" s="211">
        <f t="shared" si="30"/>
        <v>3184.9109096712828</v>
      </c>
      <c r="R189" s="159">
        <f t="shared" si="31"/>
        <v>12587.181849321349</v>
      </c>
    </row>
    <row r="190" spans="1:18" x14ac:dyDescent="0.25">
      <c r="A190" s="232">
        <f t="shared" si="32"/>
        <v>50861</v>
      </c>
      <c r="B190" s="93">
        <f t="shared" si="33"/>
        <v>177</v>
      </c>
      <c r="C190" s="106">
        <f t="shared" si="34"/>
        <v>14037.062766525843</v>
      </c>
      <c r="D190" s="233">
        <f t="shared" si="35"/>
        <v>67.845803371541777</v>
      </c>
      <c r="E190" s="233">
        <f t="shared" si="36"/>
        <v>3483.9257432720692</v>
      </c>
      <c r="F190" s="233">
        <f t="shared" si="37"/>
        <v>3551.7715466436111</v>
      </c>
      <c r="G190" s="106">
        <f t="shared" si="29"/>
        <v>10553.137023253774</v>
      </c>
      <c r="L190" s="209">
        <f t="shared" si="38"/>
        <v>50861</v>
      </c>
      <c r="M190" s="148">
        <f t="shared" si="39"/>
        <v>177</v>
      </c>
      <c r="N190" s="159">
        <f t="shared" si="40"/>
        <v>12587.181849321349</v>
      </c>
      <c r="O190" s="211">
        <f t="shared" si="41"/>
        <v>60.838045605053708</v>
      </c>
      <c r="P190" s="211">
        <f t="shared" si="42"/>
        <v>3124.0728640662292</v>
      </c>
      <c r="Q190" s="211">
        <f t="shared" si="30"/>
        <v>3184.9109096712828</v>
      </c>
      <c r="R190" s="159">
        <f t="shared" si="31"/>
        <v>9463.1089852551195</v>
      </c>
    </row>
    <row r="191" spans="1:18" x14ac:dyDescent="0.25">
      <c r="A191" s="232">
        <f t="shared" si="32"/>
        <v>50891</v>
      </c>
      <c r="B191" s="93">
        <f t="shared" si="33"/>
        <v>178</v>
      </c>
      <c r="C191" s="106">
        <f t="shared" si="34"/>
        <v>10553.137023253774</v>
      </c>
      <c r="D191" s="233">
        <f t="shared" si="35"/>
        <v>51.006828945726767</v>
      </c>
      <c r="E191" s="233">
        <f t="shared" si="36"/>
        <v>3500.7647176978844</v>
      </c>
      <c r="F191" s="233">
        <f t="shared" si="37"/>
        <v>3551.7715466436111</v>
      </c>
      <c r="G191" s="106">
        <f t="shared" si="29"/>
        <v>7052.3723055558894</v>
      </c>
      <c r="L191" s="209">
        <f t="shared" si="38"/>
        <v>50891</v>
      </c>
      <c r="M191" s="148">
        <f t="shared" si="39"/>
        <v>178</v>
      </c>
      <c r="N191" s="159">
        <f t="shared" si="40"/>
        <v>9463.1089852551195</v>
      </c>
      <c r="O191" s="211">
        <f t="shared" si="41"/>
        <v>45.738360095400253</v>
      </c>
      <c r="P191" s="211">
        <f t="shared" si="42"/>
        <v>3139.1725495758828</v>
      </c>
      <c r="Q191" s="211">
        <f t="shared" si="30"/>
        <v>3184.9109096712832</v>
      </c>
      <c r="R191" s="159">
        <f t="shared" si="31"/>
        <v>6323.9364356792366</v>
      </c>
    </row>
    <row r="192" spans="1:18" x14ac:dyDescent="0.25">
      <c r="A192" s="232">
        <f t="shared" si="32"/>
        <v>50922</v>
      </c>
      <c r="B192" s="93">
        <f t="shared" si="33"/>
        <v>179</v>
      </c>
      <c r="C192" s="106">
        <f t="shared" si="34"/>
        <v>7052.3723055558894</v>
      </c>
      <c r="D192" s="233">
        <f t="shared" si="35"/>
        <v>34.086466143520333</v>
      </c>
      <c r="E192" s="233">
        <f t="shared" si="36"/>
        <v>3517.6850805000904</v>
      </c>
      <c r="F192" s="233">
        <f t="shared" si="37"/>
        <v>3551.7715466436107</v>
      </c>
      <c r="G192" s="106">
        <f t="shared" si="29"/>
        <v>3534.687225055799</v>
      </c>
      <c r="L192" s="209">
        <f t="shared" si="38"/>
        <v>50922</v>
      </c>
      <c r="M192" s="148">
        <f t="shared" si="39"/>
        <v>179</v>
      </c>
      <c r="N192" s="159">
        <f t="shared" si="40"/>
        <v>6323.9364356792366</v>
      </c>
      <c r="O192" s="211">
        <f t="shared" si="41"/>
        <v>30.565692772450159</v>
      </c>
      <c r="P192" s="211">
        <f t="shared" si="42"/>
        <v>3154.3452168988329</v>
      </c>
      <c r="Q192" s="211">
        <f t="shared" si="30"/>
        <v>3184.9109096712832</v>
      </c>
      <c r="R192" s="159">
        <f t="shared" si="31"/>
        <v>3169.5912187804038</v>
      </c>
    </row>
    <row r="193" spans="1:18" x14ac:dyDescent="0.25">
      <c r="A193" s="232">
        <f t="shared" si="32"/>
        <v>50952</v>
      </c>
      <c r="B193" s="93">
        <f t="shared" si="33"/>
        <v>180</v>
      </c>
      <c r="C193" s="106">
        <f t="shared" si="34"/>
        <v>3534.687225055799</v>
      </c>
      <c r="D193" s="233">
        <f t="shared" si="35"/>
        <v>17.0843215877699</v>
      </c>
      <c r="E193" s="233">
        <f t="shared" si="36"/>
        <v>3534.6872250558408</v>
      </c>
      <c r="F193" s="233">
        <f t="shared" si="37"/>
        <v>3551.7715466436107</v>
      </c>
      <c r="G193" s="106">
        <f t="shared" si="29"/>
        <v>-4.1836756281554699E-11</v>
      </c>
      <c r="L193" s="209">
        <f t="shared" si="38"/>
        <v>50952</v>
      </c>
      <c r="M193" s="148">
        <f t="shared" si="39"/>
        <v>180</v>
      </c>
      <c r="N193" s="159">
        <f t="shared" si="40"/>
        <v>3169.5912187804038</v>
      </c>
      <c r="O193" s="211">
        <f t="shared" si="41"/>
        <v>15.319690890772467</v>
      </c>
      <c r="P193" s="211">
        <f t="shared" si="42"/>
        <v>3169.5912187805106</v>
      </c>
      <c r="Q193" s="211">
        <f t="shared" si="30"/>
        <v>3184.9109096712832</v>
      </c>
      <c r="R193" s="159">
        <f t="shared" si="31"/>
        <v>-1.0686562745831907E-10</v>
      </c>
    </row>
    <row r="194" spans="1:18" x14ac:dyDescent="0.25">
      <c r="A194" s="232" t="str">
        <f t="shared" si="32"/>
        <v/>
      </c>
      <c r="B194" s="93" t="str">
        <f t="shared" si="33"/>
        <v/>
      </c>
      <c r="C194" s="106" t="str">
        <f t="shared" si="34"/>
        <v/>
      </c>
      <c r="D194" s="233" t="str">
        <f t="shared" si="35"/>
        <v/>
      </c>
      <c r="E194" s="233" t="str">
        <f t="shared" si="36"/>
        <v/>
      </c>
      <c r="F194" s="233" t="str">
        <f t="shared" si="37"/>
        <v/>
      </c>
      <c r="G194" s="106" t="str">
        <f t="shared" si="29"/>
        <v/>
      </c>
      <c r="L194" s="209" t="str">
        <f t="shared" si="38"/>
        <v/>
      </c>
      <c r="M194" s="148" t="str">
        <f t="shared" si="39"/>
        <v/>
      </c>
      <c r="N194" s="159" t="str">
        <f t="shared" si="40"/>
        <v/>
      </c>
      <c r="O194" s="211" t="str">
        <f t="shared" si="41"/>
        <v/>
      </c>
      <c r="P194" s="211" t="str">
        <f t="shared" si="42"/>
        <v/>
      </c>
      <c r="Q194" s="211" t="str">
        <f t="shared" si="30"/>
        <v/>
      </c>
      <c r="R194" s="159" t="str">
        <f t="shared" si="31"/>
        <v/>
      </c>
    </row>
    <row r="195" spans="1:18" x14ac:dyDescent="0.25">
      <c r="A195" s="232" t="str">
        <f t="shared" si="32"/>
        <v/>
      </c>
      <c r="B195" s="93" t="str">
        <f t="shared" si="33"/>
        <v/>
      </c>
      <c r="C195" s="106" t="str">
        <f t="shared" si="34"/>
        <v/>
      </c>
      <c r="D195" s="233" t="str">
        <f t="shared" si="35"/>
        <v/>
      </c>
      <c r="E195" s="233" t="str">
        <f t="shared" si="36"/>
        <v/>
      </c>
      <c r="F195" s="233" t="str">
        <f t="shared" si="37"/>
        <v/>
      </c>
      <c r="G195" s="106" t="str">
        <f t="shared" si="29"/>
        <v/>
      </c>
      <c r="L195" s="209" t="str">
        <f t="shared" si="38"/>
        <v/>
      </c>
      <c r="M195" s="148" t="str">
        <f t="shared" si="39"/>
        <v/>
      </c>
      <c r="N195" s="159" t="str">
        <f t="shared" si="40"/>
        <v/>
      </c>
      <c r="O195" s="211" t="str">
        <f t="shared" si="41"/>
        <v/>
      </c>
      <c r="P195" s="211" t="str">
        <f t="shared" si="42"/>
        <v/>
      </c>
      <c r="Q195" s="211" t="str">
        <f t="shared" si="30"/>
        <v/>
      </c>
      <c r="R195" s="159" t="str">
        <f t="shared" si="31"/>
        <v/>
      </c>
    </row>
    <row r="196" spans="1:18" x14ac:dyDescent="0.25">
      <c r="A196" s="232" t="str">
        <f t="shared" si="32"/>
        <v/>
      </c>
      <c r="B196" s="93" t="str">
        <f t="shared" si="33"/>
        <v/>
      </c>
      <c r="C196" s="106" t="str">
        <f t="shared" si="34"/>
        <v/>
      </c>
      <c r="D196" s="233" t="str">
        <f t="shared" si="35"/>
        <v/>
      </c>
      <c r="E196" s="233" t="str">
        <f t="shared" si="36"/>
        <v/>
      </c>
      <c r="F196" s="233" t="str">
        <f t="shared" si="37"/>
        <v/>
      </c>
      <c r="G196" s="106" t="str">
        <f t="shared" si="29"/>
        <v/>
      </c>
      <c r="L196" s="209" t="str">
        <f t="shared" si="38"/>
        <v/>
      </c>
      <c r="M196" s="148" t="str">
        <f t="shared" si="39"/>
        <v/>
      </c>
      <c r="N196" s="159" t="str">
        <f t="shared" si="40"/>
        <v/>
      </c>
      <c r="O196" s="211" t="str">
        <f t="shared" si="41"/>
        <v/>
      </c>
      <c r="P196" s="211" t="str">
        <f t="shared" si="42"/>
        <v/>
      </c>
      <c r="Q196" s="211" t="str">
        <f t="shared" si="30"/>
        <v/>
      </c>
      <c r="R196" s="159" t="str">
        <f t="shared" si="31"/>
        <v/>
      </c>
    </row>
    <row r="197" spans="1:18" x14ac:dyDescent="0.25">
      <c r="A197" s="232" t="str">
        <f t="shared" si="32"/>
        <v/>
      </c>
      <c r="B197" s="93" t="str">
        <f t="shared" si="33"/>
        <v/>
      </c>
      <c r="C197" s="106" t="str">
        <f t="shared" si="34"/>
        <v/>
      </c>
      <c r="D197" s="233" t="str">
        <f t="shared" si="35"/>
        <v/>
      </c>
      <c r="E197" s="233" t="str">
        <f t="shared" si="36"/>
        <v/>
      </c>
      <c r="F197" s="233" t="str">
        <f t="shared" si="37"/>
        <v/>
      </c>
      <c r="G197" s="106" t="str">
        <f t="shared" si="29"/>
        <v/>
      </c>
      <c r="L197" s="209" t="str">
        <f t="shared" si="38"/>
        <v/>
      </c>
      <c r="M197" s="148" t="str">
        <f t="shared" si="39"/>
        <v/>
      </c>
      <c r="N197" s="159" t="str">
        <f t="shared" si="40"/>
        <v/>
      </c>
      <c r="O197" s="211" t="str">
        <f t="shared" si="41"/>
        <v/>
      </c>
      <c r="P197" s="211" t="str">
        <f t="shared" si="42"/>
        <v/>
      </c>
      <c r="Q197" s="211" t="str">
        <f t="shared" si="30"/>
        <v/>
      </c>
      <c r="R197" s="159" t="str">
        <f t="shared" si="31"/>
        <v/>
      </c>
    </row>
    <row r="198" spans="1:18" x14ac:dyDescent="0.25">
      <c r="A198" s="232" t="str">
        <f t="shared" si="32"/>
        <v/>
      </c>
      <c r="B198" s="93" t="str">
        <f t="shared" si="33"/>
        <v/>
      </c>
      <c r="C198" s="106" t="str">
        <f t="shared" si="34"/>
        <v/>
      </c>
      <c r="D198" s="233" t="str">
        <f t="shared" si="35"/>
        <v/>
      </c>
      <c r="E198" s="233" t="str">
        <f t="shared" si="36"/>
        <v/>
      </c>
      <c r="F198" s="233" t="str">
        <f t="shared" si="37"/>
        <v/>
      </c>
      <c r="G198" s="106" t="str">
        <f t="shared" si="29"/>
        <v/>
      </c>
      <c r="L198" s="209" t="str">
        <f t="shared" si="38"/>
        <v/>
      </c>
      <c r="M198" s="148" t="str">
        <f t="shared" si="39"/>
        <v/>
      </c>
      <c r="N198" s="159" t="str">
        <f t="shared" si="40"/>
        <v/>
      </c>
      <c r="O198" s="211" t="str">
        <f t="shared" si="41"/>
        <v/>
      </c>
      <c r="P198" s="211" t="str">
        <f t="shared" si="42"/>
        <v/>
      </c>
      <c r="Q198" s="211" t="str">
        <f t="shared" si="30"/>
        <v/>
      </c>
      <c r="R198" s="159" t="str">
        <f t="shared" si="31"/>
        <v/>
      </c>
    </row>
    <row r="199" spans="1:18" x14ac:dyDescent="0.25">
      <c r="A199" s="232" t="str">
        <f t="shared" si="32"/>
        <v/>
      </c>
      <c r="B199" s="93" t="str">
        <f t="shared" si="33"/>
        <v/>
      </c>
      <c r="C199" s="106" t="str">
        <f t="shared" si="34"/>
        <v/>
      </c>
      <c r="D199" s="233" t="str">
        <f t="shared" si="35"/>
        <v/>
      </c>
      <c r="E199" s="233" t="str">
        <f t="shared" si="36"/>
        <v/>
      </c>
      <c r="F199" s="233" t="str">
        <f t="shared" si="37"/>
        <v/>
      </c>
      <c r="G199" s="106" t="str">
        <f t="shared" si="29"/>
        <v/>
      </c>
      <c r="L199" s="209" t="str">
        <f t="shared" si="38"/>
        <v/>
      </c>
      <c r="M199" s="148" t="str">
        <f t="shared" si="39"/>
        <v/>
      </c>
      <c r="N199" s="159" t="str">
        <f t="shared" si="40"/>
        <v/>
      </c>
      <c r="O199" s="211" t="str">
        <f t="shared" si="41"/>
        <v/>
      </c>
      <c r="P199" s="211" t="str">
        <f t="shared" si="42"/>
        <v/>
      </c>
      <c r="Q199" s="211" t="str">
        <f t="shared" si="30"/>
        <v/>
      </c>
      <c r="R199" s="159" t="str">
        <f t="shared" si="31"/>
        <v/>
      </c>
    </row>
    <row r="200" spans="1:18" x14ac:dyDescent="0.25">
      <c r="A200" s="232" t="str">
        <f t="shared" si="32"/>
        <v/>
      </c>
      <c r="B200" s="93" t="str">
        <f t="shared" si="33"/>
        <v/>
      </c>
      <c r="C200" s="106" t="str">
        <f t="shared" si="34"/>
        <v/>
      </c>
      <c r="D200" s="233" t="str">
        <f t="shared" si="35"/>
        <v/>
      </c>
      <c r="E200" s="233" t="str">
        <f t="shared" si="36"/>
        <v/>
      </c>
      <c r="F200" s="233" t="str">
        <f t="shared" si="37"/>
        <v/>
      </c>
      <c r="G200" s="106" t="str">
        <f t="shared" si="29"/>
        <v/>
      </c>
      <c r="L200" s="209" t="str">
        <f t="shared" si="38"/>
        <v/>
      </c>
      <c r="M200" s="148" t="str">
        <f t="shared" si="39"/>
        <v/>
      </c>
      <c r="N200" s="159" t="str">
        <f t="shared" si="40"/>
        <v/>
      </c>
      <c r="O200" s="211" t="str">
        <f t="shared" si="41"/>
        <v/>
      </c>
      <c r="P200" s="211" t="str">
        <f t="shared" si="42"/>
        <v/>
      </c>
      <c r="Q200" s="211" t="str">
        <f t="shared" si="30"/>
        <v/>
      </c>
      <c r="R200" s="159" t="str">
        <f t="shared" si="31"/>
        <v/>
      </c>
    </row>
    <row r="201" spans="1:18" x14ac:dyDescent="0.25">
      <c r="A201" s="232" t="str">
        <f t="shared" si="32"/>
        <v/>
      </c>
      <c r="B201" s="93" t="str">
        <f t="shared" si="33"/>
        <v/>
      </c>
      <c r="C201" s="106" t="str">
        <f t="shared" si="34"/>
        <v/>
      </c>
      <c r="D201" s="233" t="str">
        <f t="shared" si="35"/>
        <v/>
      </c>
      <c r="E201" s="233" t="str">
        <f t="shared" si="36"/>
        <v/>
      </c>
      <c r="F201" s="233" t="str">
        <f t="shared" si="37"/>
        <v/>
      </c>
      <c r="G201" s="106" t="str">
        <f t="shared" si="29"/>
        <v/>
      </c>
      <c r="L201" s="209" t="str">
        <f t="shared" si="38"/>
        <v/>
      </c>
      <c r="M201" s="148" t="str">
        <f t="shared" si="39"/>
        <v/>
      </c>
      <c r="N201" s="159" t="str">
        <f t="shared" si="40"/>
        <v/>
      </c>
      <c r="O201" s="211" t="str">
        <f t="shared" si="41"/>
        <v/>
      </c>
      <c r="P201" s="211" t="str">
        <f t="shared" si="42"/>
        <v/>
      </c>
      <c r="Q201" s="211" t="str">
        <f t="shared" si="30"/>
        <v/>
      </c>
      <c r="R201" s="159" t="str">
        <f t="shared" si="31"/>
        <v/>
      </c>
    </row>
    <row r="202" spans="1:18" x14ac:dyDescent="0.25">
      <c r="A202" s="232" t="str">
        <f t="shared" si="32"/>
        <v/>
      </c>
      <c r="B202" s="93" t="str">
        <f t="shared" si="33"/>
        <v/>
      </c>
      <c r="C202" s="106" t="str">
        <f t="shared" si="34"/>
        <v/>
      </c>
      <c r="D202" s="233" t="str">
        <f t="shared" si="35"/>
        <v/>
      </c>
      <c r="E202" s="233" t="str">
        <f t="shared" si="36"/>
        <v/>
      </c>
      <c r="F202" s="233" t="str">
        <f t="shared" si="37"/>
        <v/>
      </c>
      <c r="G202" s="106" t="str">
        <f t="shared" si="29"/>
        <v/>
      </c>
      <c r="L202" s="209" t="str">
        <f t="shared" si="38"/>
        <v/>
      </c>
      <c r="M202" s="148" t="str">
        <f t="shared" si="39"/>
        <v/>
      </c>
      <c r="N202" s="159" t="str">
        <f t="shared" si="40"/>
        <v/>
      </c>
      <c r="O202" s="211" t="str">
        <f t="shared" si="41"/>
        <v/>
      </c>
      <c r="P202" s="211" t="str">
        <f t="shared" si="42"/>
        <v/>
      </c>
      <c r="Q202" s="211" t="str">
        <f t="shared" si="30"/>
        <v/>
      </c>
      <c r="R202" s="159" t="str">
        <f t="shared" si="31"/>
        <v/>
      </c>
    </row>
    <row r="203" spans="1:18" x14ac:dyDescent="0.25">
      <c r="A203" s="232" t="str">
        <f t="shared" si="32"/>
        <v/>
      </c>
      <c r="B203" s="93" t="str">
        <f t="shared" si="33"/>
        <v/>
      </c>
      <c r="C203" s="106" t="str">
        <f t="shared" si="34"/>
        <v/>
      </c>
      <c r="D203" s="233" t="str">
        <f t="shared" si="35"/>
        <v/>
      </c>
      <c r="E203" s="233" t="str">
        <f t="shared" si="36"/>
        <v/>
      </c>
      <c r="F203" s="233" t="str">
        <f t="shared" si="37"/>
        <v/>
      </c>
      <c r="G203" s="106" t="str">
        <f t="shared" si="29"/>
        <v/>
      </c>
      <c r="L203" s="209" t="str">
        <f t="shared" si="38"/>
        <v/>
      </c>
      <c r="M203" s="148" t="str">
        <f t="shared" si="39"/>
        <v/>
      </c>
      <c r="N203" s="159" t="str">
        <f t="shared" si="40"/>
        <v/>
      </c>
      <c r="O203" s="211" t="str">
        <f t="shared" si="41"/>
        <v/>
      </c>
      <c r="P203" s="211" t="str">
        <f t="shared" si="42"/>
        <v/>
      </c>
      <c r="Q203" s="211" t="str">
        <f t="shared" si="30"/>
        <v/>
      </c>
      <c r="R203" s="159" t="str">
        <f t="shared" si="31"/>
        <v/>
      </c>
    </row>
    <row r="204" spans="1:18" x14ac:dyDescent="0.25">
      <c r="A204" s="232" t="str">
        <f t="shared" si="32"/>
        <v/>
      </c>
      <c r="B204" s="93" t="str">
        <f t="shared" si="33"/>
        <v/>
      </c>
      <c r="C204" s="106" t="str">
        <f t="shared" si="34"/>
        <v/>
      </c>
      <c r="D204" s="233" t="str">
        <f t="shared" si="35"/>
        <v/>
      </c>
      <c r="E204" s="233" t="str">
        <f t="shared" si="36"/>
        <v/>
      </c>
      <c r="F204" s="233" t="str">
        <f t="shared" si="37"/>
        <v/>
      </c>
      <c r="G204" s="106" t="str">
        <f t="shared" si="29"/>
        <v/>
      </c>
      <c r="L204" s="209" t="str">
        <f t="shared" si="38"/>
        <v/>
      </c>
      <c r="M204" s="148" t="str">
        <f t="shared" si="39"/>
        <v/>
      </c>
      <c r="N204" s="159" t="str">
        <f t="shared" si="40"/>
        <v/>
      </c>
      <c r="O204" s="211" t="str">
        <f t="shared" si="41"/>
        <v/>
      </c>
      <c r="P204" s="211" t="str">
        <f t="shared" si="42"/>
        <v/>
      </c>
      <c r="Q204" s="211" t="str">
        <f t="shared" si="30"/>
        <v/>
      </c>
      <c r="R204" s="159" t="str">
        <f t="shared" si="31"/>
        <v/>
      </c>
    </row>
    <row r="205" spans="1:18" x14ac:dyDescent="0.25">
      <c r="A205" s="232" t="str">
        <f t="shared" si="32"/>
        <v/>
      </c>
      <c r="B205" s="93" t="str">
        <f t="shared" si="33"/>
        <v/>
      </c>
      <c r="C205" s="106" t="str">
        <f t="shared" si="34"/>
        <v/>
      </c>
      <c r="D205" s="233" t="str">
        <f t="shared" si="35"/>
        <v/>
      </c>
      <c r="E205" s="233" t="str">
        <f t="shared" si="36"/>
        <v/>
      </c>
      <c r="F205" s="233" t="str">
        <f t="shared" si="37"/>
        <v/>
      </c>
      <c r="G205" s="106" t="str">
        <f t="shared" si="29"/>
        <v/>
      </c>
      <c r="L205" s="209" t="str">
        <f t="shared" si="38"/>
        <v/>
      </c>
      <c r="M205" s="148" t="str">
        <f t="shared" si="39"/>
        <v/>
      </c>
      <c r="N205" s="159" t="str">
        <f t="shared" si="40"/>
        <v/>
      </c>
      <c r="O205" s="211" t="str">
        <f t="shared" si="41"/>
        <v/>
      </c>
      <c r="P205" s="211" t="str">
        <f t="shared" si="42"/>
        <v/>
      </c>
      <c r="Q205" s="211" t="str">
        <f t="shared" si="30"/>
        <v/>
      </c>
      <c r="R205" s="159" t="str">
        <f t="shared" si="31"/>
        <v/>
      </c>
    </row>
    <row r="206" spans="1:18" x14ac:dyDescent="0.25">
      <c r="A206" s="232" t="str">
        <f t="shared" si="32"/>
        <v/>
      </c>
      <c r="B206" s="93" t="str">
        <f t="shared" si="33"/>
        <v/>
      </c>
      <c r="C206" s="106" t="str">
        <f t="shared" si="34"/>
        <v/>
      </c>
      <c r="D206" s="233" t="str">
        <f t="shared" si="35"/>
        <v/>
      </c>
      <c r="E206" s="233" t="str">
        <f t="shared" si="36"/>
        <v/>
      </c>
      <c r="F206" s="233" t="str">
        <f t="shared" si="37"/>
        <v/>
      </c>
      <c r="G206" s="106" t="str">
        <f t="shared" si="29"/>
        <v/>
      </c>
      <c r="L206" s="209" t="str">
        <f t="shared" si="38"/>
        <v/>
      </c>
      <c r="M206" s="148" t="str">
        <f t="shared" si="39"/>
        <v/>
      </c>
      <c r="N206" s="159" t="str">
        <f t="shared" si="40"/>
        <v/>
      </c>
      <c r="O206" s="211" t="str">
        <f t="shared" si="41"/>
        <v/>
      </c>
      <c r="P206" s="211" t="str">
        <f t="shared" si="42"/>
        <v/>
      </c>
      <c r="Q206" s="211" t="str">
        <f t="shared" si="30"/>
        <v/>
      </c>
      <c r="R206" s="159" t="str">
        <f t="shared" si="31"/>
        <v/>
      </c>
    </row>
    <row r="207" spans="1:18" x14ac:dyDescent="0.25">
      <c r="A207" s="232" t="str">
        <f t="shared" si="32"/>
        <v/>
      </c>
      <c r="B207" s="93" t="str">
        <f t="shared" si="33"/>
        <v/>
      </c>
      <c r="C207" s="106" t="str">
        <f t="shared" si="34"/>
        <v/>
      </c>
      <c r="D207" s="233" t="str">
        <f t="shared" si="35"/>
        <v/>
      </c>
      <c r="E207" s="233" t="str">
        <f t="shared" si="36"/>
        <v/>
      </c>
      <c r="F207" s="233" t="str">
        <f t="shared" si="37"/>
        <v/>
      </c>
      <c r="G207" s="106" t="str">
        <f t="shared" ref="G207:G270" si="43">IF(B207="","",SUM(C207)-SUM(E207))</f>
        <v/>
      </c>
      <c r="L207" s="209" t="str">
        <f t="shared" si="38"/>
        <v/>
      </c>
      <c r="M207" s="148" t="str">
        <f t="shared" si="39"/>
        <v/>
      </c>
      <c r="N207" s="159" t="str">
        <f t="shared" si="40"/>
        <v/>
      </c>
      <c r="O207" s="211" t="str">
        <f t="shared" si="41"/>
        <v/>
      </c>
      <c r="P207" s="211" t="str">
        <f t="shared" si="42"/>
        <v/>
      </c>
      <c r="Q207" s="211" t="str">
        <f t="shared" ref="Q207:Q270" si="44">IF(M207="","",SUM(O207:P207))</f>
        <v/>
      </c>
      <c r="R207" s="159" t="str">
        <f t="shared" ref="R207:R270" si="45">IF(M207="","",SUM(N207)-SUM(P207))</f>
        <v/>
      </c>
    </row>
    <row r="208" spans="1:18" x14ac:dyDescent="0.25">
      <c r="A208" s="232" t="str">
        <f t="shared" ref="A208:A271" si="46">IF(B208="","",EDATE(A207,1))</f>
        <v/>
      </c>
      <c r="B208" s="93" t="str">
        <f t="shared" ref="B208:B271" si="47">IF(B207="","",IF(SUM(B207)+1&lt;=$E$7,SUM(B207)+1,""))</f>
        <v/>
      </c>
      <c r="C208" s="106" t="str">
        <f t="shared" ref="C208:C271" si="48">IF(B208="","",G207)</f>
        <v/>
      </c>
      <c r="D208" s="233" t="str">
        <f t="shared" ref="D208:D271" si="49">IF(B208="","",IPMT($E$10/12,B208,$E$7,-$E$8,$E$9,0))</f>
        <v/>
      </c>
      <c r="E208" s="233" t="str">
        <f t="shared" ref="E208:E271" si="50">IF(B208="","",PPMT($E$10/12,B208,$E$7,-$E$8,$E$9,0))</f>
        <v/>
      </c>
      <c r="F208" s="233" t="str">
        <f t="shared" ref="F208:F271" si="51">IF(B208="","",SUM(D208:E208))</f>
        <v/>
      </c>
      <c r="G208" s="106" t="str">
        <f t="shared" si="43"/>
        <v/>
      </c>
      <c r="L208" s="209" t="str">
        <f t="shared" ref="L208:L271" si="52">IF(M208="","",EDATE(L207,1))</f>
        <v/>
      </c>
      <c r="M208" s="148" t="str">
        <f t="shared" ref="M208:M271" si="53">IF(M207="","",IF(SUM(M207)+1&lt;=$E$7,SUM(M207)+1,""))</f>
        <v/>
      </c>
      <c r="N208" s="159" t="str">
        <f t="shared" ref="N208:N271" si="54">IF(M208="","",R207)</f>
        <v/>
      </c>
      <c r="O208" s="211" t="str">
        <f t="shared" ref="O208:O271" si="55">IF(M208="","",IPMT($P$10/12,M208,$P$7,-$P$8,$P$9,0))</f>
        <v/>
      </c>
      <c r="P208" s="211" t="str">
        <f t="shared" ref="P208:P271" si="56">IF(M208="","",PPMT($P$10/12,M208,$P$7,-$P$8,$P$9,0))</f>
        <v/>
      </c>
      <c r="Q208" s="211" t="str">
        <f t="shared" si="44"/>
        <v/>
      </c>
      <c r="R208" s="159" t="str">
        <f t="shared" si="45"/>
        <v/>
      </c>
    </row>
    <row r="209" spans="1:18" x14ac:dyDescent="0.25">
      <c r="A209" s="232" t="str">
        <f t="shared" si="46"/>
        <v/>
      </c>
      <c r="B209" s="93" t="str">
        <f t="shared" si="47"/>
        <v/>
      </c>
      <c r="C209" s="106" t="str">
        <f t="shared" si="48"/>
        <v/>
      </c>
      <c r="D209" s="233" t="str">
        <f t="shared" si="49"/>
        <v/>
      </c>
      <c r="E209" s="233" t="str">
        <f t="shared" si="50"/>
        <v/>
      </c>
      <c r="F209" s="233" t="str">
        <f t="shared" si="51"/>
        <v/>
      </c>
      <c r="G209" s="106" t="str">
        <f t="shared" si="43"/>
        <v/>
      </c>
      <c r="L209" s="209" t="str">
        <f t="shared" si="52"/>
        <v/>
      </c>
      <c r="M209" s="148" t="str">
        <f t="shared" si="53"/>
        <v/>
      </c>
      <c r="N209" s="159" t="str">
        <f t="shared" si="54"/>
        <v/>
      </c>
      <c r="O209" s="211" t="str">
        <f t="shared" si="55"/>
        <v/>
      </c>
      <c r="P209" s="211" t="str">
        <f t="shared" si="56"/>
        <v/>
      </c>
      <c r="Q209" s="211" t="str">
        <f t="shared" si="44"/>
        <v/>
      </c>
      <c r="R209" s="159" t="str">
        <f t="shared" si="45"/>
        <v/>
      </c>
    </row>
    <row r="210" spans="1:18" x14ac:dyDescent="0.25">
      <c r="A210" s="232" t="str">
        <f t="shared" si="46"/>
        <v/>
      </c>
      <c r="B210" s="93" t="str">
        <f t="shared" si="47"/>
        <v/>
      </c>
      <c r="C210" s="106" t="str">
        <f t="shared" si="48"/>
        <v/>
      </c>
      <c r="D210" s="233" t="str">
        <f t="shared" si="49"/>
        <v/>
      </c>
      <c r="E210" s="233" t="str">
        <f t="shared" si="50"/>
        <v/>
      </c>
      <c r="F210" s="233" t="str">
        <f t="shared" si="51"/>
        <v/>
      </c>
      <c r="G210" s="106" t="str">
        <f t="shared" si="43"/>
        <v/>
      </c>
      <c r="L210" s="209" t="str">
        <f t="shared" si="52"/>
        <v/>
      </c>
      <c r="M210" s="148" t="str">
        <f t="shared" si="53"/>
        <v/>
      </c>
      <c r="N210" s="159" t="str">
        <f t="shared" si="54"/>
        <v/>
      </c>
      <c r="O210" s="211" t="str">
        <f t="shared" si="55"/>
        <v/>
      </c>
      <c r="P210" s="211" t="str">
        <f t="shared" si="56"/>
        <v/>
      </c>
      <c r="Q210" s="211" t="str">
        <f t="shared" si="44"/>
        <v/>
      </c>
      <c r="R210" s="159" t="str">
        <f t="shared" si="45"/>
        <v/>
      </c>
    </row>
    <row r="211" spans="1:18" x14ac:dyDescent="0.25">
      <c r="A211" s="232" t="str">
        <f t="shared" si="46"/>
        <v/>
      </c>
      <c r="B211" s="93" t="str">
        <f t="shared" si="47"/>
        <v/>
      </c>
      <c r="C211" s="106" t="str">
        <f t="shared" si="48"/>
        <v/>
      </c>
      <c r="D211" s="233" t="str">
        <f t="shared" si="49"/>
        <v/>
      </c>
      <c r="E211" s="233" t="str">
        <f t="shared" si="50"/>
        <v/>
      </c>
      <c r="F211" s="233" t="str">
        <f t="shared" si="51"/>
        <v/>
      </c>
      <c r="G211" s="106" t="str">
        <f t="shared" si="43"/>
        <v/>
      </c>
      <c r="L211" s="209" t="str">
        <f t="shared" si="52"/>
        <v/>
      </c>
      <c r="M211" s="148" t="str">
        <f t="shared" si="53"/>
        <v/>
      </c>
      <c r="N211" s="159" t="str">
        <f t="shared" si="54"/>
        <v/>
      </c>
      <c r="O211" s="211" t="str">
        <f t="shared" si="55"/>
        <v/>
      </c>
      <c r="P211" s="211" t="str">
        <f t="shared" si="56"/>
        <v/>
      </c>
      <c r="Q211" s="211" t="str">
        <f t="shared" si="44"/>
        <v/>
      </c>
      <c r="R211" s="159" t="str">
        <f t="shared" si="45"/>
        <v/>
      </c>
    </row>
    <row r="212" spans="1:18" x14ac:dyDescent="0.25">
      <c r="A212" s="232" t="str">
        <f t="shared" si="46"/>
        <v/>
      </c>
      <c r="B212" s="93" t="str">
        <f t="shared" si="47"/>
        <v/>
      </c>
      <c r="C212" s="106" t="str">
        <f t="shared" si="48"/>
        <v/>
      </c>
      <c r="D212" s="233" t="str">
        <f t="shared" si="49"/>
        <v/>
      </c>
      <c r="E212" s="233" t="str">
        <f t="shared" si="50"/>
        <v/>
      </c>
      <c r="F212" s="233" t="str">
        <f t="shared" si="51"/>
        <v/>
      </c>
      <c r="G212" s="106" t="str">
        <f t="shared" si="43"/>
        <v/>
      </c>
      <c r="L212" s="209" t="str">
        <f t="shared" si="52"/>
        <v/>
      </c>
      <c r="M212" s="148" t="str">
        <f t="shared" si="53"/>
        <v/>
      </c>
      <c r="N212" s="159" t="str">
        <f t="shared" si="54"/>
        <v/>
      </c>
      <c r="O212" s="211" t="str">
        <f t="shared" si="55"/>
        <v/>
      </c>
      <c r="P212" s="211" t="str">
        <f t="shared" si="56"/>
        <v/>
      </c>
      <c r="Q212" s="211" t="str">
        <f t="shared" si="44"/>
        <v/>
      </c>
      <c r="R212" s="159" t="str">
        <f t="shared" si="45"/>
        <v/>
      </c>
    </row>
    <row r="213" spans="1:18" x14ac:dyDescent="0.25">
      <c r="A213" s="232" t="str">
        <f t="shared" si="46"/>
        <v/>
      </c>
      <c r="B213" s="93" t="str">
        <f t="shared" si="47"/>
        <v/>
      </c>
      <c r="C213" s="106" t="str">
        <f t="shared" si="48"/>
        <v/>
      </c>
      <c r="D213" s="233" t="str">
        <f t="shared" si="49"/>
        <v/>
      </c>
      <c r="E213" s="233" t="str">
        <f t="shared" si="50"/>
        <v/>
      </c>
      <c r="F213" s="233" t="str">
        <f t="shared" si="51"/>
        <v/>
      </c>
      <c r="G213" s="106" t="str">
        <f t="shared" si="43"/>
        <v/>
      </c>
      <c r="L213" s="209" t="str">
        <f t="shared" si="52"/>
        <v/>
      </c>
      <c r="M213" s="148" t="str">
        <f t="shared" si="53"/>
        <v/>
      </c>
      <c r="N213" s="159" t="str">
        <f t="shared" si="54"/>
        <v/>
      </c>
      <c r="O213" s="211" t="str">
        <f t="shared" si="55"/>
        <v/>
      </c>
      <c r="P213" s="211" t="str">
        <f t="shared" si="56"/>
        <v/>
      </c>
      <c r="Q213" s="211" t="str">
        <f t="shared" si="44"/>
        <v/>
      </c>
      <c r="R213" s="159" t="str">
        <f t="shared" si="45"/>
        <v/>
      </c>
    </row>
    <row r="214" spans="1:18" x14ac:dyDescent="0.25">
      <c r="A214" s="232" t="str">
        <f t="shared" si="46"/>
        <v/>
      </c>
      <c r="B214" s="93" t="str">
        <f t="shared" si="47"/>
        <v/>
      </c>
      <c r="C214" s="106" t="str">
        <f t="shared" si="48"/>
        <v/>
      </c>
      <c r="D214" s="233" t="str">
        <f t="shared" si="49"/>
        <v/>
      </c>
      <c r="E214" s="233" t="str">
        <f t="shared" si="50"/>
        <v/>
      </c>
      <c r="F214" s="233" t="str">
        <f t="shared" si="51"/>
        <v/>
      </c>
      <c r="G214" s="106" t="str">
        <f t="shared" si="43"/>
        <v/>
      </c>
      <c r="L214" s="209" t="str">
        <f t="shared" si="52"/>
        <v/>
      </c>
      <c r="M214" s="148" t="str">
        <f t="shared" si="53"/>
        <v/>
      </c>
      <c r="N214" s="159" t="str">
        <f t="shared" si="54"/>
        <v/>
      </c>
      <c r="O214" s="211" t="str">
        <f t="shared" si="55"/>
        <v/>
      </c>
      <c r="P214" s="211" t="str">
        <f t="shared" si="56"/>
        <v/>
      </c>
      <c r="Q214" s="211" t="str">
        <f t="shared" si="44"/>
        <v/>
      </c>
      <c r="R214" s="159" t="str">
        <f t="shared" si="45"/>
        <v/>
      </c>
    </row>
    <row r="215" spans="1:18" x14ac:dyDescent="0.25">
      <c r="A215" s="232" t="str">
        <f t="shared" si="46"/>
        <v/>
      </c>
      <c r="B215" s="93" t="str">
        <f t="shared" si="47"/>
        <v/>
      </c>
      <c r="C215" s="106" t="str">
        <f t="shared" si="48"/>
        <v/>
      </c>
      <c r="D215" s="233" t="str">
        <f t="shared" si="49"/>
        <v/>
      </c>
      <c r="E215" s="233" t="str">
        <f t="shared" si="50"/>
        <v/>
      </c>
      <c r="F215" s="233" t="str">
        <f t="shared" si="51"/>
        <v/>
      </c>
      <c r="G215" s="106" t="str">
        <f t="shared" si="43"/>
        <v/>
      </c>
      <c r="L215" s="209" t="str">
        <f t="shared" si="52"/>
        <v/>
      </c>
      <c r="M215" s="148" t="str">
        <f t="shared" si="53"/>
        <v/>
      </c>
      <c r="N215" s="159" t="str">
        <f t="shared" si="54"/>
        <v/>
      </c>
      <c r="O215" s="211" t="str">
        <f t="shared" si="55"/>
        <v/>
      </c>
      <c r="P215" s="211" t="str">
        <f t="shared" si="56"/>
        <v/>
      </c>
      <c r="Q215" s="211" t="str">
        <f t="shared" si="44"/>
        <v/>
      </c>
      <c r="R215" s="159" t="str">
        <f t="shared" si="45"/>
        <v/>
      </c>
    </row>
    <row r="216" spans="1:18" x14ac:dyDescent="0.25">
      <c r="A216" s="232" t="str">
        <f t="shared" si="46"/>
        <v/>
      </c>
      <c r="B216" s="93" t="str">
        <f t="shared" si="47"/>
        <v/>
      </c>
      <c r="C216" s="106" t="str">
        <f t="shared" si="48"/>
        <v/>
      </c>
      <c r="D216" s="233" t="str">
        <f t="shared" si="49"/>
        <v/>
      </c>
      <c r="E216" s="233" t="str">
        <f t="shared" si="50"/>
        <v/>
      </c>
      <c r="F216" s="233" t="str">
        <f t="shared" si="51"/>
        <v/>
      </c>
      <c r="G216" s="106" t="str">
        <f t="shared" si="43"/>
        <v/>
      </c>
      <c r="L216" s="209" t="str">
        <f t="shared" si="52"/>
        <v/>
      </c>
      <c r="M216" s="148" t="str">
        <f t="shared" si="53"/>
        <v/>
      </c>
      <c r="N216" s="159" t="str">
        <f t="shared" si="54"/>
        <v/>
      </c>
      <c r="O216" s="211" t="str">
        <f t="shared" si="55"/>
        <v/>
      </c>
      <c r="P216" s="211" t="str">
        <f t="shared" si="56"/>
        <v/>
      </c>
      <c r="Q216" s="211" t="str">
        <f t="shared" si="44"/>
        <v/>
      </c>
      <c r="R216" s="159" t="str">
        <f t="shared" si="45"/>
        <v/>
      </c>
    </row>
    <row r="217" spans="1:18" x14ac:dyDescent="0.25">
      <c r="A217" s="232" t="str">
        <f t="shared" si="46"/>
        <v/>
      </c>
      <c r="B217" s="93" t="str">
        <f t="shared" si="47"/>
        <v/>
      </c>
      <c r="C217" s="106" t="str">
        <f t="shared" si="48"/>
        <v/>
      </c>
      <c r="D217" s="233" t="str">
        <f t="shared" si="49"/>
        <v/>
      </c>
      <c r="E217" s="233" t="str">
        <f t="shared" si="50"/>
        <v/>
      </c>
      <c r="F217" s="233" t="str">
        <f t="shared" si="51"/>
        <v/>
      </c>
      <c r="G217" s="106" t="str">
        <f t="shared" si="43"/>
        <v/>
      </c>
      <c r="L217" s="209" t="str">
        <f t="shared" si="52"/>
        <v/>
      </c>
      <c r="M217" s="148" t="str">
        <f t="shared" si="53"/>
        <v/>
      </c>
      <c r="N217" s="159" t="str">
        <f t="shared" si="54"/>
        <v/>
      </c>
      <c r="O217" s="211" t="str">
        <f t="shared" si="55"/>
        <v/>
      </c>
      <c r="P217" s="211" t="str">
        <f t="shared" si="56"/>
        <v/>
      </c>
      <c r="Q217" s="211" t="str">
        <f t="shared" si="44"/>
        <v/>
      </c>
      <c r="R217" s="159" t="str">
        <f t="shared" si="45"/>
        <v/>
      </c>
    </row>
    <row r="218" spans="1:18" x14ac:dyDescent="0.25">
      <c r="A218" s="232" t="str">
        <f t="shared" si="46"/>
        <v/>
      </c>
      <c r="B218" s="93" t="str">
        <f t="shared" si="47"/>
        <v/>
      </c>
      <c r="C218" s="106" t="str">
        <f t="shared" si="48"/>
        <v/>
      </c>
      <c r="D218" s="233" t="str">
        <f t="shared" si="49"/>
        <v/>
      </c>
      <c r="E218" s="233" t="str">
        <f t="shared" si="50"/>
        <v/>
      </c>
      <c r="F218" s="233" t="str">
        <f t="shared" si="51"/>
        <v/>
      </c>
      <c r="G218" s="106" t="str">
        <f t="shared" si="43"/>
        <v/>
      </c>
      <c r="L218" s="209" t="str">
        <f t="shared" si="52"/>
        <v/>
      </c>
      <c r="M218" s="148" t="str">
        <f t="shared" si="53"/>
        <v/>
      </c>
      <c r="N218" s="159" t="str">
        <f t="shared" si="54"/>
        <v/>
      </c>
      <c r="O218" s="211" t="str">
        <f t="shared" si="55"/>
        <v/>
      </c>
      <c r="P218" s="211" t="str">
        <f t="shared" si="56"/>
        <v/>
      </c>
      <c r="Q218" s="211" t="str">
        <f t="shared" si="44"/>
        <v/>
      </c>
      <c r="R218" s="159" t="str">
        <f t="shared" si="45"/>
        <v/>
      </c>
    </row>
    <row r="219" spans="1:18" x14ac:dyDescent="0.25">
      <c r="A219" s="232" t="str">
        <f t="shared" si="46"/>
        <v/>
      </c>
      <c r="B219" s="93" t="str">
        <f t="shared" si="47"/>
        <v/>
      </c>
      <c r="C219" s="106" t="str">
        <f t="shared" si="48"/>
        <v/>
      </c>
      <c r="D219" s="233" t="str">
        <f t="shared" si="49"/>
        <v/>
      </c>
      <c r="E219" s="233" t="str">
        <f t="shared" si="50"/>
        <v/>
      </c>
      <c r="F219" s="233" t="str">
        <f t="shared" si="51"/>
        <v/>
      </c>
      <c r="G219" s="106" t="str">
        <f t="shared" si="43"/>
        <v/>
      </c>
      <c r="L219" s="209" t="str">
        <f t="shared" si="52"/>
        <v/>
      </c>
      <c r="M219" s="148" t="str">
        <f t="shared" si="53"/>
        <v/>
      </c>
      <c r="N219" s="159" t="str">
        <f t="shared" si="54"/>
        <v/>
      </c>
      <c r="O219" s="211" t="str">
        <f t="shared" si="55"/>
        <v/>
      </c>
      <c r="P219" s="211" t="str">
        <f t="shared" si="56"/>
        <v/>
      </c>
      <c r="Q219" s="211" t="str">
        <f t="shared" si="44"/>
        <v/>
      </c>
      <c r="R219" s="159" t="str">
        <f t="shared" si="45"/>
        <v/>
      </c>
    </row>
    <row r="220" spans="1:18" x14ac:dyDescent="0.25">
      <c r="A220" s="232" t="str">
        <f t="shared" si="46"/>
        <v/>
      </c>
      <c r="B220" s="93" t="str">
        <f t="shared" si="47"/>
        <v/>
      </c>
      <c r="C220" s="106" t="str">
        <f t="shared" si="48"/>
        <v/>
      </c>
      <c r="D220" s="233" t="str">
        <f t="shared" si="49"/>
        <v/>
      </c>
      <c r="E220" s="233" t="str">
        <f t="shared" si="50"/>
        <v/>
      </c>
      <c r="F220" s="233" t="str">
        <f t="shared" si="51"/>
        <v/>
      </c>
      <c r="G220" s="106" t="str">
        <f t="shared" si="43"/>
        <v/>
      </c>
      <c r="L220" s="209" t="str">
        <f t="shared" si="52"/>
        <v/>
      </c>
      <c r="M220" s="148" t="str">
        <f t="shared" si="53"/>
        <v/>
      </c>
      <c r="N220" s="159" t="str">
        <f t="shared" si="54"/>
        <v/>
      </c>
      <c r="O220" s="211" t="str">
        <f t="shared" si="55"/>
        <v/>
      </c>
      <c r="P220" s="211" t="str">
        <f t="shared" si="56"/>
        <v/>
      </c>
      <c r="Q220" s="211" t="str">
        <f t="shared" si="44"/>
        <v/>
      </c>
      <c r="R220" s="159" t="str">
        <f t="shared" si="45"/>
        <v/>
      </c>
    </row>
    <row r="221" spans="1:18" x14ac:dyDescent="0.25">
      <c r="A221" s="232" t="str">
        <f t="shared" si="46"/>
        <v/>
      </c>
      <c r="B221" s="93" t="str">
        <f t="shared" si="47"/>
        <v/>
      </c>
      <c r="C221" s="106" t="str">
        <f t="shared" si="48"/>
        <v/>
      </c>
      <c r="D221" s="233" t="str">
        <f t="shared" si="49"/>
        <v/>
      </c>
      <c r="E221" s="233" t="str">
        <f t="shared" si="50"/>
        <v/>
      </c>
      <c r="F221" s="233" t="str">
        <f t="shared" si="51"/>
        <v/>
      </c>
      <c r="G221" s="106" t="str">
        <f t="shared" si="43"/>
        <v/>
      </c>
      <c r="L221" s="209" t="str">
        <f t="shared" si="52"/>
        <v/>
      </c>
      <c r="M221" s="148" t="str">
        <f t="shared" si="53"/>
        <v/>
      </c>
      <c r="N221" s="159" t="str">
        <f t="shared" si="54"/>
        <v/>
      </c>
      <c r="O221" s="211" t="str">
        <f t="shared" si="55"/>
        <v/>
      </c>
      <c r="P221" s="211" t="str">
        <f t="shared" si="56"/>
        <v/>
      </c>
      <c r="Q221" s="211" t="str">
        <f t="shared" si="44"/>
        <v/>
      </c>
      <c r="R221" s="159" t="str">
        <f t="shared" si="45"/>
        <v/>
      </c>
    </row>
    <row r="222" spans="1:18" x14ac:dyDescent="0.25">
      <c r="A222" s="232" t="str">
        <f t="shared" si="46"/>
        <v/>
      </c>
      <c r="B222" s="93" t="str">
        <f t="shared" si="47"/>
        <v/>
      </c>
      <c r="C222" s="106" t="str">
        <f t="shared" si="48"/>
        <v/>
      </c>
      <c r="D222" s="233" t="str">
        <f t="shared" si="49"/>
        <v/>
      </c>
      <c r="E222" s="233" t="str">
        <f t="shared" si="50"/>
        <v/>
      </c>
      <c r="F222" s="233" t="str">
        <f t="shared" si="51"/>
        <v/>
      </c>
      <c r="G222" s="106" t="str">
        <f t="shared" si="43"/>
        <v/>
      </c>
      <c r="L222" s="209" t="str">
        <f t="shared" si="52"/>
        <v/>
      </c>
      <c r="M222" s="148" t="str">
        <f t="shared" si="53"/>
        <v/>
      </c>
      <c r="N222" s="159" t="str">
        <f t="shared" si="54"/>
        <v/>
      </c>
      <c r="O222" s="211" t="str">
        <f t="shared" si="55"/>
        <v/>
      </c>
      <c r="P222" s="211" t="str">
        <f t="shared" si="56"/>
        <v/>
      </c>
      <c r="Q222" s="211" t="str">
        <f t="shared" si="44"/>
        <v/>
      </c>
      <c r="R222" s="159" t="str">
        <f t="shared" si="45"/>
        <v/>
      </c>
    </row>
    <row r="223" spans="1:18" x14ac:dyDescent="0.25">
      <c r="A223" s="232" t="str">
        <f t="shared" si="46"/>
        <v/>
      </c>
      <c r="B223" s="93" t="str">
        <f t="shared" si="47"/>
        <v/>
      </c>
      <c r="C223" s="106" t="str">
        <f t="shared" si="48"/>
        <v/>
      </c>
      <c r="D223" s="233" t="str">
        <f t="shared" si="49"/>
        <v/>
      </c>
      <c r="E223" s="233" t="str">
        <f t="shared" si="50"/>
        <v/>
      </c>
      <c r="F223" s="233" t="str">
        <f t="shared" si="51"/>
        <v/>
      </c>
      <c r="G223" s="106" t="str">
        <f t="shared" si="43"/>
        <v/>
      </c>
      <c r="L223" s="209" t="str">
        <f t="shared" si="52"/>
        <v/>
      </c>
      <c r="M223" s="148" t="str">
        <f t="shared" si="53"/>
        <v/>
      </c>
      <c r="N223" s="159" t="str">
        <f t="shared" si="54"/>
        <v/>
      </c>
      <c r="O223" s="211" t="str">
        <f t="shared" si="55"/>
        <v/>
      </c>
      <c r="P223" s="211" t="str">
        <f t="shared" si="56"/>
        <v/>
      </c>
      <c r="Q223" s="211" t="str">
        <f t="shared" si="44"/>
        <v/>
      </c>
      <c r="R223" s="159" t="str">
        <f t="shared" si="45"/>
        <v/>
      </c>
    </row>
    <row r="224" spans="1:18" x14ac:dyDescent="0.25">
      <c r="A224" s="232" t="str">
        <f t="shared" si="46"/>
        <v/>
      </c>
      <c r="B224" s="93" t="str">
        <f t="shared" si="47"/>
        <v/>
      </c>
      <c r="C224" s="106" t="str">
        <f t="shared" si="48"/>
        <v/>
      </c>
      <c r="D224" s="233" t="str">
        <f t="shared" si="49"/>
        <v/>
      </c>
      <c r="E224" s="233" t="str">
        <f t="shared" si="50"/>
        <v/>
      </c>
      <c r="F224" s="233" t="str">
        <f t="shared" si="51"/>
        <v/>
      </c>
      <c r="G224" s="106" t="str">
        <f t="shared" si="43"/>
        <v/>
      </c>
      <c r="L224" s="209" t="str">
        <f t="shared" si="52"/>
        <v/>
      </c>
      <c r="M224" s="148" t="str">
        <f t="shared" si="53"/>
        <v/>
      </c>
      <c r="N224" s="159" t="str">
        <f t="shared" si="54"/>
        <v/>
      </c>
      <c r="O224" s="211" t="str">
        <f t="shared" si="55"/>
        <v/>
      </c>
      <c r="P224" s="211" t="str">
        <f t="shared" si="56"/>
        <v/>
      </c>
      <c r="Q224" s="211" t="str">
        <f t="shared" si="44"/>
        <v/>
      </c>
      <c r="R224" s="159" t="str">
        <f t="shared" si="45"/>
        <v/>
      </c>
    </row>
    <row r="225" spans="1:18" x14ac:dyDescent="0.25">
      <c r="A225" s="232" t="str">
        <f t="shared" si="46"/>
        <v/>
      </c>
      <c r="B225" s="93" t="str">
        <f t="shared" si="47"/>
        <v/>
      </c>
      <c r="C225" s="106" t="str">
        <f t="shared" si="48"/>
        <v/>
      </c>
      <c r="D225" s="233" t="str">
        <f t="shared" si="49"/>
        <v/>
      </c>
      <c r="E225" s="233" t="str">
        <f t="shared" si="50"/>
        <v/>
      </c>
      <c r="F225" s="233" t="str">
        <f t="shared" si="51"/>
        <v/>
      </c>
      <c r="G225" s="106" t="str">
        <f t="shared" si="43"/>
        <v/>
      </c>
      <c r="L225" s="209" t="str">
        <f t="shared" si="52"/>
        <v/>
      </c>
      <c r="M225" s="148" t="str">
        <f t="shared" si="53"/>
        <v/>
      </c>
      <c r="N225" s="159" t="str">
        <f t="shared" si="54"/>
        <v/>
      </c>
      <c r="O225" s="211" t="str">
        <f t="shared" si="55"/>
        <v/>
      </c>
      <c r="P225" s="211" t="str">
        <f t="shared" si="56"/>
        <v/>
      </c>
      <c r="Q225" s="211" t="str">
        <f t="shared" si="44"/>
        <v/>
      </c>
      <c r="R225" s="159" t="str">
        <f t="shared" si="45"/>
        <v/>
      </c>
    </row>
    <row r="226" spans="1:18" x14ac:dyDescent="0.25">
      <c r="A226" s="232" t="str">
        <f t="shared" si="46"/>
        <v/>
      </c>
      <c r="B226" s="93" t="str">
        <f t="shared" si="47"/>
        <v/>
      </c>
      <c r="C226" s="106" t="str">
        <f t="shared" si="48"/>
        <v/>
      </c>
      <c r="D226" s="233" t="str">
        <f t="shared" si="49"/>
        <v/>
      </c>
      <c r="E226" s="233" t="str">
        <f t="shared" si="50"/>
        <v/>
      </c>
      <c r="F226" s="233" t="str">
        <f t="shared" si="51"/>
        <v/>
      </c>
      <c r="G226" s="106" t="str">
        <f t="shared" si="43"/>
        <v/>
      </c>
      <c r="L226" s="209" t="str">
        <f t="shared" si="52"/>
        <v/>
      </c>
      <c r="M226" s="148" t="str">
        <f t="shared" si="53"/>
        <v/>
      </c>
      <c r="N226" s="159" t="str">
        <f t="shared" si="54"/>
        <v/>
      </c>
      <c r="O226" s="211" t="str">
        <f t="shared" si="55"/>
        <v/>
      </c>
      <c r="P226" s="211" t="str">
        <f t="shared" si="56"/>
        <v/>
      </c>
      <c r="Q226" s="211" t="str">
        <f t="shared" si="44"/>
        <v/>
      </c>
      <c r="R226" s="159" t="str">
        <f t="shared" si="45"/>
        <v/>
      </c>
    </row>
    <row r="227" spans="1:18" x14ac:dyDescent="0.25">
      <c r="A227" s="232" t="str">
        <f t="shared" si="46"/>
        <v/>
      </c>
      <c r="B227" s="93" t="str">
        <f t="shared" si="47"/>
        <v/>
      </c>
      <c r="C227" s="106" t="str">
        <f t="shared" si="48"/>
        <v/>
      </c>
      <c r="D227" s="233" t="str">
        <f t="shared" si="49"/>
        <v/>
      </c>
      <c r="E227" s="233" t="str">
        <f t="shared" si="50"/>
        <v/>
      </c>
      <c r="F227" s="233" t="str">
        <f t="shared" si="51"/>
        <v/>
      </c>
      <c r="G227" s="106" t="str">
        <f t="shared" si="43"/>
        <v/>
      </c>
      <c r="L227" s="209" t="str">
        <f t="shared" si="52"/>
        <v/>
      </c>
      <c r="M227" s="148" t="str">
        <f t="shared" si="53"/>
        <v/>
      </c>
      <c r="N227" s="159" t="str">
        <f t="shared" si="54"/>
        <v/>
      </c>
      <c r="O227" s="211" t="str">
        <f t="shared" si="55"/>
        <v/>
      </c>
      <c r="P227" s="211" t="str">
        <f t="shared" si="56"/>
        <v/>
      </c>
      <c r="Q227" s="211" t="str">
        <f t="shared" si="44"/>
        <v/>
      </c>
      <c r="R227" s="159" t="str">
        <f t="shared" si="45"/>
        <v/>
      </c>
    </row>
    <row r="228" spans="1:18" x14ac:dyDescent="0.25">
      <c r="A228" s="232" t="str">
        <f t="shared" si="46"/>
        <v/>
      </c>
      <c r="B228" s="93" t="str">
        <f t="shared" si="47"/>
        <v/>
      </c>
      <c r="C228" s="106" t="str">
        <f t="shared" si="48"/>
        <v/>
      </c>
      <c r="D228" s="233" t="str">
        <f t="shared" si="49"/>
        <v/>
      </c>
      <c r="E228" s="233" t="str">
        <f t="shared" si="50"/>
        <v/>
      </c>
      <c r="F228" s="233" t="str">
        <f t="shared" si="51"/>
        <v/>
      </c>
      <c r="G228" s="106" t="str">
        <f t="shared" si="43"/>
        <v/>
      </c>
      <c r="L228" s="209" t="str">
        <f t="shared" si="52"/>
        <v/>
      </c>
      <c r="M228" s="148" t="str">
        <f t="shared" si="53"/>
        <v/>
      </c>
      <c r="N228" s="159" t="str">
        <f t="shared" si="54"/>
        <v/>
      </c>
      <c r="O228" s="211" t="str">
        <f t="shared" si="55"/>
        <v/>
      </c>
      <c r="P228" s="211" t="str">
        <f t="shared" si="56"/>
        <v/>
      </c>
      <c r="Q228" s="211" t="str">
        <f t="shared" si="44"/>
        <v/>
      </c>
      <c r="R228" s="159" t="str">
        <f t="shared" si="45"/>
        <v/>
      </c>
    </row>
    <row r="229" spans="1:18" x14ac:dyDescent="0.25">
      <c r="A229" s="232" t="str">
        <f t="shared" si="46"/>
        <v/>
      </c>
      <c r="B229" s="93" t="str">
        <f t="shared" si="47"/>
        <v/>
      </c>
      <c r="C229" s="106" t="str">
        <f t="shared" si="48"/>
        <v/>
      </c>
      <c r="D229" s="233" t="str">
        <f t="shared" si="49"/>
        <v/>
      </c>
      <c r="E229" s="233" t="str">
        <f t="shared" si="50"/>
        <v/>
      </c>
      <c r="F229" s="233" t="str">
        <f t="shared" si="51"/>
        <v/>
      </c>
      <c r="G229" s="106" t="str">
        <f t="shared" si="43"/>
        <v/>
      </c>
      <c r="L229" s="209" t="str">
        <f t="shared" si="52"/>
        <v/>
      </c>
      <c r="M229" s="148" t="str">
        <f t="shared" si="53"/>
        <v/>
      </c>
      <c r="N229" s="159" t="str">
        <f t="shared" si="54"/>
        <v/>
      </c>
      <c r="O229" s="211" t="str">
        <f t="shared" si="55"/>
        <v/>
      </c>
      <c r="P229" s="211" t="str">
        <f t="shared" si="56"/>
        <v/>
      </c>
      <c r="Q229" s="211" t="str">
        <f t="shared" si="44"/>
        <v/>
      </c>
      <c r="R229" s="159" t="str">
        <f t="shared" si="45"/>
        <v/>
      </c>
    </row>
    <row r="230" spans="1:18" x14ac:dyDescent="0.25">
      <c r="A230" s="232" t="str">
        <f t="shared" si="46"/>
        <v/>
      </c>
      <c r="B230" s="93" t="str">
        <f t="shared" si="47"/>
        <v/>
      </c>
      <c r="C230" s="106" t="str">
        <f t="shared" si="48"/>
        <v/>
      </c>
      <c r="D230" s="233" t="str">
        <f t="shared" si="49"/>
        <v/>
      </c>
      <c r="E230" s="233" t="str">
        <f t="shared" si="50"/>
        <v/>
      </c>
      <c r="F230" s="233" t="str">
        <f t="shared" si="51"/>
        <v/>
      </c>
      <c r="G230" s="106" t="str">
        <f t="shared" si="43"/>
        <v/>
      </c>
      <c r="L230" s="209" t="str">
        <f t="shared" si="52"/>
        <v/>
      </c>
      <c r="M230" s="148" t="str">
        <f t="shared" si="53"/>
        <v/>
      </c>
      <c r="N230" s="159" t="str">
        <f t="shared" si="54"/>
        <v/>
      </c>
      <c r="O230" s="211" t="str">
        <f t="shared" si="55"/>
        <v/>
      </c>
      <c r="P230" s="211" t="str">
        <f t="shared" si="56"/>
        <v/>
      </c>
      <c r="Q230" s="211" t="str">
        <f t="shared" si="44"/>
        <v/>
      </c>
      <c r="R230" s="159" t="str">
        <f t="shared" si="45"/>
        <v/>
      </c>
    </row>
    <row r="231" spans="1:18" x14ac:dyDescent="0.25">
      <c r="A231" s="232" t="str">
        <f t="shared" si="46"/>
        <v/>
      </c>
      <c r="B231" s="93" t="str">
        <f t="shared" si="47"/>
        <v/>
      </c>
      <c r="C231" s="106" t="str">
        <f t="shared" si="48"/>
        <v/>
      </c>
      <c r="D231" s="233" t="str">
        <f t="shared" si="49"/>
        <v/>
      </c>
      <c r="E231" s="233" t="str">
        <f t="shared" si="50"/>
        <v/>
      </c>
      <c r="F231" s="233" t="str">
        <f t="shared" si="51"/>
        <v/>
      </c>
      <c r="G231" s="106" t="str">
        <f t="shared" si="43"/>
        <v/>
      </c>
      <c r="L231" s="209" t="str">
        <f t="shared" si="52"/>
        <v/>
      </c>
      <c r="M231" s="148" t="str">
        <f t="shared" si="53"/>
        <v/>
      </c>
      <c r="N231" s="159" t="str">
        <f t="shared" si="54"/>
        <v/>
      </c>
      <c r="O231" s="211" t="str">
        <f t="shared" si="55"/>
        <v/>
      </c>
      <c r="P231" s="211" t="str">
        <f t="shared" si="56"/>
        <v/>
      </c>
      <c r="Q231" s="211" t="str">
        <f t="shared" si="44"/>
        <v/>
      </c>
      <c r="R231" s="159" t="str">
        <f t="shared" si="45"/>
        <v/>
      </c>
    </row>
    <row r="232" spans="1:18" x14ac:dyDescent="0.25">
      <c r="A232" s="232" t="str">
        <f t="shared" si="46"/>
        <v/>
      </c>
      <c r="B232" s="93" t="str">
        <f t="shared" si="47"/>
        <v/>
      </c>
      <c r="C232" s="106" t="str">
        <f t="shared" si="48"/>
        <v/>
      </c>
      <c r="D232" s="233" t="str">
        <f t="shared" si="49"/>
        <v/>
      </c>
      <c r="E232" s="233" t="str">
        <f t="shared" si="50"/>
        <v/>
      </c>
      <c r="F232" s="233" t="str">
        <f t="shared" si="51"/>
        <v/>
      </c>
      <c r="G232" s="106" t="str">
        <f t="shared" si="43"/>
        <v/>
      </c>
      <c r="L232" s="209" t="str">
        <f t="shared" si="52"/>
        <v/>
      </c>
      <c r="M232" s="148" t="str">
        <f t="shared" si="53"/>
        <v/>
      </c>
      <c r="N232" s="159" t="str">
        <f t="shared" si="54"/>
        <v/>
      </c>
      <c r="O232" s="211" t="str">
        <f t="shared" si="55"/>
        <v/>
      </c>
      <c r="P232" s="211" t="str">
        <f t="shared" si="56"/>
        <v/>
      </c>
      <c r="Q232" s="211" t="str">
        <f t="shared" si="44"/>
        <v/>
      </c>
      <c r="R232" s="159" t="str">
        <f t="shared" si="45"/>
        <v/>
      </c>
    </row>
    <row r="233" spans="1:18" x14ac:dyDescent="0.25">
      <c r="A233" s="232" t="str">
        <f t="shared" si="46"/>
        <v/>
      </c>
      <c r="B233" s="93" t="str">
        <f t="shared" si="47"/>
        <v/>
      </c>
      <c r="C233" s="106" t="str">
        <f t="shared" si="48"/>
        <v/>
      </c>
      <c r="D233" s="233" t="str">
        <f t="shared" si="49"/>
        <v/>
      </c>
      <c r="E233" s="233" t="str">
        <f t="shared" si="50"/>
        <v/>
      </c>
      <c r="F233" s="233" t="str">
        <f t="shared" si="51"/>
        <v/>
      </c>
      <c r="G233" s="106" t="str">
        <f t="shared" si="43"/>
        <v/>
      </c>
      <c r="L233" s="209" t="str">
        <f t="shared" si="52"/>
        <v/>
      </c>
      <c r="M233" s="148" t="str">
        <f t="shared" si="53"/>
        <v/>
      </c>
      <c r="N233" s="159" t="str">
        <f t="shared" si="54"/>
        <v/>
      </c>
      <c r="O233" s="211" t="str">
        <f t="shared" si="55"/>
        <v/>
      </c>
      <c r="P233" s="211" t="str">
        <f t="shared" si="56"/>
        <v/>
      </c>
      <c r="Q233" s="211" t="str">
        <f t="shared" si="44"/>
        <v/>
      </c>
      <c r="R233" s="159" t="str">
        <f t="shared" si="45"/>
        <v/>
      </c>
    </row>
    <row r="234" spans="1:18" x14ac:dyDescent="0.25">
      <c r="A234" s="232" t="str">
        <f t="shared" si="46"/>
        <v/>
      </c>
      <c r="B234" s="93" t="str">
        <f t="shared" si="47"/>
        <v/>
      </c>
      <c r="C234" s="106" t="str">
        <f t="shared" si="48"/>
        <v/>
      </c>
      <c r="D234" s="233" t="str">
        <f t="shared" si="49"/>
        <v/>
      </c>
      <c r="E234" s="233" t="str">
        <f t="shared" si="50"/>
        <v/>
      </c>
      <c r="F234" s="233" t="str">
        <f t="shared" si="51"/>
        <v/>
      </c>
      <c r="G234" s="106" t="str">
        <f t="shared" si="43"/>
        <v/>
      </c>
      <c r="L234" s="209" t="str">
        <f t="shared" si="52"/>
        <v/>
      </c>
      <c r="M234" s="148" t="str">
        <f t="shared" si="53"/>
        <v/>
      </c>
      <c r="N234" s="159" t="str">
        <f t="shared" si="54"/>
        <v/>
      </c>
      <c r="O234" s="211" t="str">
        <f t="shared" si="55"/>
        <v/>
      </c>
      <c r="P234" s="211" t="str">
        <f t="shared" si="56"/>
        <v/>
      </c>
      <c r="Q234" s="211" t="str">
        <f t="shared" si="44"/>
        <v/>
      </c>
      <c r="R234" s="159" t="str">
        <f t="shared" si="45"/>
        <v/>
      </c>
    </row>
    <row r="235" spans="1:18" x14ac:dyDescent="0.25">
      <c r="A235" s="232" t="str">
        <f t="shared" si="46"/>
        <v/>
      </c>
      <c r="B235" s="93" t="str">
        <f t="shared" si="47"/>
        <v/>
      </c>
      <c r="C235" s="106" t="str">
        <f t="shared" si="48"/>
        <v/>
      </c>
      <c r="D235" s="233" t="str">
        <f t="shared" si="49"/>
        <v/>
      </c>
      <c r="E235" s="233" t="str">
        <f t="shared" si="50"/>
        <v/>
      </c>
      <c r="F235" s="233" t="str">
        <f t="shared" si="51"/>
        <v/>
      </c>
      <c r="G235" s="106" t="str">
        <f t="shared" si="43"/>
        <v/>
      </c>
      <c r="L235" s="209" t="str">
        <f t="shared" si="52"/>
        <v/>
      </c>
      <c r="M235" s="148" t="str">
        <f t="shared" si="53"/>
        <v/>
      </c>
      <c r="N235" s="159" t="str">
        <f t="shared" si="54"/>
        <v/>
      </c>
      <c r="O235" s="211" t="str">
        <f t="shared" si="55"/>
        <v/>
      </c>
      <c r="P235" s="211" t="str">
        <f t="shared" si="56"/>
        <v/>
      </c>
      <c r="Q235" s="211" t="str">
        <f t="shared" si="44"/>
        <v/>
      </c>
      <c r="R235" s="159" t="str">
        <f t="shared" si="45"/>
        <v/>
      </c>
    </row>
    <row r="236" spans="1:18" x14ac:dyDescent="0.25">
      <c r="A236" s="232" t="str">
        <f t="shared" si="46"/>
        <v/>
      </c>
      <c r="B236" s="93" t="str">
        <f t="shared" si="47"/>
        <v/>
      </c>
      <c r="C236" s="106" t="str">
        <f t="shared" si="48"/>
        <v/>
      </c>
      <c r="D236" s="233" t="str">
        <f t="shared" si="49"/>
        <v/>
      </c>
      <c r="E236" s="233" t="str">
        <f t="shared" si="50"/>
        <v/>
      </c>
      <c r="F236" s="233" t="str">
        <f t="shared" si="51"/>
        <v/>
      </c>
      <c r="G236" s="106" t="str">
        <f t="shared" si="43"/>
        <v/>
      </c>
      <c r="L236" s="209" t="str">
        <f t="shared" si="52"/>
        <v/>
      </c>
      <c r="M236" s="148" t="str">
        <f t="shared" si="53"/>
        <v/>
      </c>
      <c r="N236" s="159" t="str">
        <f t="shared" si="54"/>
        <v/>
      </c>
      <c r="O236" s="211" t="str">
        <f t="shared" si="55"/>
        <v/>
      </c>
      <c r="P236" s="211" t="str">
        <f t="shared" si="56"/>
        <v/>
      </c>
      <c r="Q236" s="211" t="str">
        <f t="shared" si="44"/>
        <v/>
      </c>
      <c r="R236" s="159" t="str">
        <f t="shared" si="45"/>
        <v/>
      </c>
    </row>
    <row r="237" spans="1:18" x14ac:dyDescent="0.25">
      <c r="A237" s="232" t="str">
        <f t="shared" si="46"/>
        <v/>
      </c>
      <c r="B237" s="93" t="str">
        <f t="shared" si="47"/>
        <v/>
      </c>
      <c r="C237" s="106" t="str">
        <f t="shared" si="48"/>
        <v/>
      </c>
      <c r="D237" s="233" t="str">
        <f t="shared" si="49"/>
        <v/>
      </c>
      <c r="E237" s="233" t="str">
        <f t="shared" si="50"/>
        <v/>
      </c>
      <c r="F237" s="233" t="str">
        <f t="shared" si="51"/>
        <v/>
      </c>
      <c r="G237" s="106" t="str">
        <f t="shared" si="43"/>
        <v/>
      </c>
      <c r="L237" s="209" t="str">
        <f t="shared" si="52"/>
        <v/>
      </c>
      <c r="M237" s="148" t="str">
        <f t="shared" si="53"/>
        <v/>
      </c>
      <c r="N237" s="159" t="str">
        <f t="shared" si="54"/>
        <v/>
      </c>
      <c r="O237" s="211" t="str">
        <f t="shared" si="55"/>
        <v/>
      </c>
      <c r="P237" s="211" t="str">
        <f t="shared" si="56"/>
        <v/>
      </c>
      <c r="Q237" s="211" t="str">
        <f t="shared" si="44"/>
        <v/>
      </c>
      <c r="R237" s="159" t="str">
        <f t="shared" si="45"/>
        <v/>
      </c>
    </row>
    <row r="238" spans="1:18" x14ac:dyDescent="0.25">
      <c r="A238" s="232" t="str">
        <f t="shared" si="46"/>
        <v/>
      </c>
      <c r="B238" s="93" t="str">
        <f t="shared" si="47"/>
        <v/>
      </c>
      <c r="C238" s="106" t="str">
        <f t="shared" si="48"/>
        <v/>
      </c>
      <c r="D238" s="233" t="str">
        <f t="shared" si="49"/>
        <v/>
      </c>
      <c r="E238" s="233" t="str">
        <f t="shared" si="50"/>
        <v/>
      </c>
      <c r="F238" s="233" t="str">
        <f t="shared" si="51"/>
        <v/>
      </c>
      <c r="G238" s="106" t="str">
        <f t="shared" si="43"/>
        <v/>
      </c>
      <c r="L238" s="209" t="str">
        <f t="shared" si="52"/>
        <v/>
      </c>
      <c r="M238" s="148" t="str">
        <f t="shared" si="53"/>
        <v/>
      </c>
      <c r="N238" s="159" t="str">
        <f t="shared" si="54"/>
        <v/>
      </c>
      <c r="O238" s="211" t="str">
        <f t="shared" si="55"/>
        <v/>
      </c>
      <c r="P238" s="211" t="str">
        <f t="shared" si="56"/>
        <v/>
      </c>
      <c r="Q238" s="211" t="str">
        <f t="shared" si="44"/>
        <v/>
      </c>
      <c r="R238" s="159" t="str">
        <f t="shared" si="45"/>
        <v/>
      </c>
    </row>
    <row r="239" spans="1:18" x14ac:dyDescent="0.25">
      <c r="A239" s="232" t="str">
        <f t="shared" si="46"/>
        <v/>
      </c>
      <c r="B239" s="93" t="str">
        <f t="shared" si="47"/>
        <v/>
      </c>
      <c r="C239" s="106" t="str">
        <f t="shared" si="48"/>
        <v/>
      </c>
      <c r="D239" s="233" t="str">
        <f t="shared" si="49"/>
        <v/>
      </c>
      <c r="E239" s="233" t="str">
        <f t="shared" si="50"/>
        <v/>
      </c>
      <c r="F239" s="233" t="str">
        <f t="shared" si="51"/>
        <v/>
      </c>
      <c r="G239" s="106" t="str">
        <f t="shared" si="43"/>
        <v/>
      </c>
      <c r="L239" s="209" t="str">
        <f t="shared" si="52"/>
        <v/>
      </c>
      <c r="M239" s="148" t="str">
        <f t="shared" si="53"/>
        <v/>
      </c>
      <c r="N239" s="159" t="str">
        <f t="shared" si="54"/>
        <v/>
      </c>
      <c r="O239" s="211" t="str">
        <f t="shared" si="55"/>
        <v/>
      </c>
      <c r="P239" s="211" t="str">
        <f t="shared" si="56"/>
        <v/>
      </c>
      <c r="Q239" s="211" t="str">
        <f t="shared" si="44"/>
        <v/>
      </c>
      <c r="R239" s="159" t="str">
        <f t="shared" si="45"/>
        <v/>
      </c>
    </row>
    <row r="240" spans="1:18" x14ac:dyDescent="0.25">
      <c r="A240" s="232" t="str">
        <f t="shared" si="46"/>
        <v/>
      </c>
      <c r="B240" s="93" t="str">
        <f t="shared" si="47"/>
        <v/>
      </c>
      <c r="C240" s="106" t="str">
        <f t="shared" si="48"/>
        <v/>
      </c>
      <c r="D240" s="233" t="str">
        <f t="shared" si="49"/>
        <v/>
      </c>
      <c r="E240" s="233" t="str">
        <f t="shared" si="50"/>
        <v/>
      </c>
      <c r="F240" s="233" t="str">
        <f t="shared" si="51"/>
        <v/>
      </c>
      <c r="G240" s="106" t="str">
        <f t="shared" si="43"/>
        <v/>
      </c>
      <c r="L240" s="209" t="str">
        <f t="shared" si="52"/>
        <v/>
      </c>
      <c r="M240" s="148" t="str">
        <f t="shared" si="53"/>
        <v/>
      </c>
      <c r="N240" s="159" t="str">
        <f t="shared" si="54"/>
        <v/>
      </c>
      <c r="O240" s="211" t="str">
        <f t="shared" si="55"/>
        <v/>
      </c>
      <c r="P240" s="211" t="str">
        <f t="shared" si="56"/>
        <v/>
      </c>
      <c r="Q240" s="211" t="str">
        <f t="shared" si="44"/>
        <v/>
      </c>
      <c r="R240" s="159" t="str">
        <f t="shared" si="45"/>
        <v/>
      </c>
    </row>
    <row r="241" spans="1:18" x14ac:dyDescent="0.25">
      <c r="A241" s="232" t="str">
        <f t="shared" si="46"/>
        <v/>
      </c>
      <c r="B241" s="93" t="str">
        <f t="shared" si="47"/>
        <v/>
      </c>
      <c r="C241" s="106" t="str">
        <f t="shared" si="48"/>
        <v/>
      </c>
      <c r="D241" s="233" t="str">
        <f t="shared" si="49"/>
        <v/>
      </c>
      <c r="E241" s="233" t="str">
        <f t="shared" si="50"/>
        <v/>
      </c>
      <c r="F241" s="233" t="str">
        <f t="shared" si="51"/>
        <v/>
      </c>
      <c r="G241" s="106" t="str">
        <f t="shared" si="43"/>
        <v/>
      </c>
      <c r="L241" s="209" t="str">
        <f t="shared" si="52"/>
        <v/>
      </c>
      <c r="M241" s="148" t="str">
        <f t="shared" si="53"/>
        <v/>
      </c>
      <c r="N241" s="159" t="str">
        <f t="shared" si="54"/>
        <v/>
      </c>
      <c r="O241" s="211" t="str">
        <f t="shared" si="55"/>
        <v/>
      </c>
      <c r="P241" s="211" t="str">
        <f t="shared" si="56"/>
        <v/>
      </c>
      <c r="Q241" s="211" t="str">
        <f t="shared" si="44"/>
        <v/>
      </c>
      <c r="R241" s="159" t="str">
        <f t="shared" si="45"/>
        <v/>
      </c>
    </row>
    <row r="242" spans="1:18" x14ac:dyDescent="0.25">
      <c r="A242" s="232" t="str">
        <f t="shared" si="46"/>
        <v/>
      </c>
      <c r="B242" s="93" t="str">
        <f t="shared" si="47"/>
        <v/>
      </c>
      <c r="C242" s="106" t="str">
        <f t="shared" si="48"/>
        <v/>
      </c>
      <c r="D242" s="233" t="str">
        <f t="shared" si="49"/>
        <v/>
      </c>
      <c r="E242" s="233" t="str">
        <f t="shared" si="50"/>
        <v/>
      </c>
      <c r="F242" s="233" t="str">
        <f t="shared" si="51"/>
        <v/>
      </c>
      <c r="G242" s="106" t="str">
        <f t="shared" si="43"/>
        <v/>
      </c>
      <c r="L242" s="209" t="str">
        <f t="shared" si="52"/>
        <v/>
      </c>
      <c r="M242" s="148" t="str">
        <f t="shared" si="53"/>
        <v/>
      </c>
      <c r="N242" s="159" t="str">
        <f t="shared" si="54"/>
        <v/>
      </c>
      <c r="O242" s="211" t="str">
        <f t="shared" si="55"/>
        <v/>
      </c>
      <c r="P242" s="211" t="str">
        <f t="shared" si="56"/>
        <v/>
      </c>
      <c r="Q242" s="211" t="str">
        <f t="shared" si="44"/>
        <v/>
      </c>
      <c r="R242" s="159" t="str">
        <f t="shared" si="45"/>
        <v/>
      </c>
    </row>
    <row r="243" spans="1:18" x14ac:dyDescent="0.25">
      <c r="A243" s="232" t="str">
        <f t="shared" si="46"/>
        <v/>
      </c>
      <c r="B243" s="93" t="str">
        <f t="shared" si="47"/>
        <v/>
      </c>
      <c r="C243" s="106" t="str">
        <f t="shared" si="48"/>
        <v/>
      </c>
      <c r="D243" s="233" t="str">
        <f t="shared" si="49"/>
        <v/>
      </c>
      <c r="E243" s="233" t="str">
        <f t="shared" si="50"/>
        <v/>
      </c>
      <c r="F243" s="233" t="str">
        <f t="shared" si="51"/>
        <v/>
      </c>
      <c r="G243" s="106" t="str">
        <f t="shared" si="43"/>
        <v/>
      </c>
      <c r="L243" s="209" t="str">
        <f t="shared" si="52"/>
        <v/>
      </c>
      <c r="M243" s="148" t="str">
        <f t="shared" si="53"/>
        <v/>
      </c>
      <c r="N243" s="159" t="str">
        <f t="shared" si="54"/>
        <v/>
      </c>
      <c r="O243" s="211" t="str">
        <f t="shared" si="55"/>
        <v/>
      </c>
      <c r="P243" s="211" t="str">
        <f t="shared" si="56"/>
        <v/>
      </c>
      <c r="Q243" s="211" t="str">
        <f t="shared" si="44"/>
        <v/>
      </c>
      <c r="R243" s="159" t="str">
        <f t="shared" si="45"/>
        <v/>
      </c>
    </row>
    <row r="244" spans="1:18" x14ac:dyDescent="0.25">
      <c r="A244" s="232" t="str">
        <f t="shared" si="46"/>
        <v/>
      </c>
      <c r="B244" s="93" t="str">
        <f t="shared" si="47"/>
        <v/>
      </c>
      <c r="C244" s="106" t="str">
        <f t="shared" si="48"/>
        <v/>
      </c>
      <c r="D244" s="233" t="str">
        <f t="shared" si="49"/>
        <v/>
      </c>
      <c r="E244" s="233" t="str">
        <f t="shared" si="50"/>
        <v/>
      </c>
      <c r="F244" s="233" t="str">
        <f t="shared" si="51"/>
        <v/>
      </c>
      <c r="G244" s="106" t="str">
        <f t="shared" si="43"/>
        <v/>
      </c>
      <c r="L244" s="209" t="str">
        <f t="shared" si="52"/>
        <v/>
      </c>
      <c r="M244" s="148" t="str">
        <f t="shared" si="53"/>
        <v/>
      </c>
      <c r="N244" s="159" t="str">
        <f t="shared" si="54"/>
        <v/>
      </c>
      <c r="O244" s="211" t="str">
        <f t="shared" si="55"/>
        <v/>
      </c>
      <c r="P244" s="211" t="str">
        <f t="shared" si="56"/>
        <v/>
      </c>
      <c r="Q244" s="211" t="str">
        <f t="shared" si="44"/>
        <v/>
      </c>
      <c r="R244" s="159" t="str">
        <f t="shared" si="45"/>
        <v/>
      </c>
    </row>
    <row r="245" spans="1:18" x14ac:dyDescent="0.25">
      <c r="A245" s="232" t="str">
        <f t="shared" si="46"/>
        <v/>
      </c>
      <c r="B245" s="93" t="str">
        <f t="shared" si="47"/>
        <v/>
      </c>
      <c r="C245" s="106" t="str">
        <f t="shared" si="48"/>
        <v/>
      </c>
      <c r="D245" s="233" t="str">
        <f t="shared" si="49"/>
        <v/>
      </c>
      <c r="E245" s="233" t="str">
        <f t="shared" si="50"/>
        <v/>
      </c>
      <c r="F245" s="233" t="str">
        <f t="shared" si="51"/>
        <v/>
      </c>
      <c r="G245" s="106" t="str">
        <f t="shared" si="43"/>
        <v/>
      </c>
      <c r="L245" s="209" t="str">
        <f t="shared" si="52"/>
        <v/>
      </c>
      <c r="M245" s="148" t="str">
        <f t="shared" si="53"/>
        <v/>
      </c>
      <c r="N245" s="159" t="str">
        <f t="shared" si="54"/>
        <v/>
      </c>
      <c r="O245" s="211" t="str">
        <f t="shared" si="55"/>
        <v/>
      </c>
      <c r="P245" s="211" t="str">
        <f t="shared" si="56"/>
        <v/>
      </c>
      <c r="Q245" s="211" t="str">
        <f t="shared" si="44"/>
        <v/>
      </c>
      <c r="R245" s="159" t="str">
        <f t="shared" si="45"/>
        <v/>
      </c>
    </row>
    <row r="246" spans="1:18" x14ac:dyDescent="0.25">
      <c r="A246" s="232" t="str">
        <f t="shared" si="46"/>
        <v/>
      </c>
      <c r="B246" s="93" t="str">
        <f t="shared" si="47"/>
        <v/>
      </c>
      <c r="C246" s="106" t="str">
        <f t="shared" si="48"/>
        <v/>
      </c>
      <c r="D246" s="233" t="str">
        <f t="shared" si="49"/>
        <v/>
      </c>
      <c r="E246" s="233" t="str">
        <f t="shared" si="50"/>
        <v/>
      </c>
      <c r="F246" s="233" t="str">
        <f t="shared" si="51"/>
        <v/>
      </c>
      <c r="G246" s="106" t="str">
        <f t="shared" si="43"/>
        <v/>
      </c>
      <c r="L246" s="209" t="str">
        <f t="shared" si="52"/>
        <v/>
      </c>
      <c r="M246" s="148" t="str">
        <f t="shared" si="53"/>
        <v/>
      </c>
      <c r="N246" s="159" t="str">
        <f t="shared" si="54"/>
        <v/>
      </c>
      <c r="O246" s="211" t="str">
        <f t="shared" si="55"/>
        <v/>
      </c>
      <c r="P246" s="211" t="str">
        <f t="shared" si="56"/>
        <v/>
      </c>
      <c r="Q246" s="211" t="str">
        <f t="shared" si="44"/>
        <v/>
      </c>
      <c r="R246" s="159" t="str">
        <f t="shared" si="45"/>
        <v/>
      </c>
    </row>
    <row r="247" spans="1:18" x14ac:dyDescent="0.25">
      <c r="A247" s="232" t="str">
        <f t="shared" si="46"/>
        <v/>
      </c>
      <c r="B247" s="93" t="str">
        <f t="shared" si="47"/>
        <v/>
      </c>
      <c r="C247" s="106" t="str">
        <f t="shared" si="48"/>
        <v/>
      </c>
      <c r="D247" s="233" t="str">
        <f t="shared" si="49"/>
        <v/>
      </c>
      <c r="E247" s="233" t="str">
        <f t="shared" si="50"/>
        <v/>
      </c>
      <c r="F247" s="233" t="str">
        <f t="shared" si="51"/>
        <v/>
      </c>
      <c r="G247" s="106" t="str">
        <f t="shared" si="43"/>
        <v/>
      </c>
      <c r="L247" s="209" t="str">
        <f t="shared" si="52"/>
        <v/>
      </c>
      <c r="M247" s="148" t="str">
        <f t="shared" si="53"/>
        <v/>
      </c>
      <c r="N247" s="159" t="str">
        <f t="shared" si="54"/>
        <v/>
      </c>
      <c r="O247" s="211" t="str">
        <f t="shared" si="55"/>
        <v/>
      </c>
      <c r="P247" s="211" t="str">
        <f t="shared" si="56"/>
        <v/>
      </c>
      <c r="Q247" s="211" t="str">
        <f t="shared" si="44"/>
        <v/>
      </c>
      <c r="R247" s="159" t="str">
        <f t="shared" si="45"/>
        <v/>
      </c>
    </row>
    <row r="248" spans="1:18" x14ac:dyDescent="0.25">
      <c r="A248" s="232" t="str">
        <f t="shared" si="46"/>
        <v/>
      </c>
      <c r="B248" s="93" t="str">
        <f t="shared" si="47"/>
        <v/>
      </c>
      <c r="C248" s="106" t="str">
        <f t="shared" si="48"/>
        <v/>
      </c>
      <c r="D248" s="233" t="str">
        <f t="shared" si="49"/>
        <v/>
      </c>
      <c r="E248" s="233" t="str">
        <f t="shared" si="50"/>
        <v/>
      </c>
      <c r="F248" s="233" t="str">
        <f t="shared" si="51"/>
        <v/>
      </c>
      <c r="G248" s="106" t="str">
        <f t="shared" si="43"/>
        <v/>
      </c>
      <c r="L248" s="209" t="str">
        <f t="shared" si="52"/>
        <v/>
      </c>
      <c r="M248" s="148" t="str">
        <f t="shared" si="53"/>
        <v/>
      </c>
      <c r="N248" s="159" t="str">
        <f t="shared" si="54"/>
        <v/>
      </c>
      <c r="O248" s="211" t="str">
        <f t="shared" si="55"/>
        <v/>
      </c>
      <c r="P248" s="211" t="str">
        <f t="shared" si="56"/>
        <v/>
      </c>
      <c r="Q248" s="211" t="str">
        <f t="shared" si="44"/>
        <v/>
      </c>
      <c r="R248" s="159" t="str">
        <f t="shared" si="45"/>
        <v/>
      </c>
    </row>
    <row r="249" spans="1:18" x14ac:dyDescent="0.25">
      <c r="A249" s="232" t="str">
        <f t="shared" si="46"/>
        <v/>
      </c>
      <c r="B249" s="93" t="str">
        <f t="shared" si="47"/>
        <v/>
      </c>
      <c r="C249" s="106" t="str">
        <f t="shared" si="48"/>
        <v/>
      </c>
      <c r="D249" s="233" t="str">
        <f t="shared" si="49"/>
        <v/>
      </c>
      <c r="E249" s="233" t="str">
        <f t="shared" si="50"/>
        <v/>
      </c>
      <c r="F249" s="233" t="str">
        <f t="shared" si="51"/>
        <v/>
      </c>
      <c r="G249" s="106" t="str">
        <f t="shared" si="43"/>
        <v/>
      </c>
      <c r="L249" s="209" t="str">
        <f t="shared" si="52"/>
        <v/>
      </c>
      <c r="M249" s="148" t="str">
        <f t="shared" si="53"/>
        <v/>
      </c>
      <c r="N249" s="159" t="str">
        <f t="shared" si="54"/>
        <v/>
      </c>
      <c r="O249" s="211" t="str">
        <f t="shared" si="55"/>
        <v/>
      </c>
      <c r="P249" s="211" t="str">
        <f t="shared" si="56"/>
        <v/>
      </c>
      <c r="Q249" s="211" t="str">
        <f t="shared" si="44"/>
        <v/>
      </c>
      <c r="R249" s="159" t="str">
        <f t="shared" si="45"/>
        <v/>
      </c>
    </row>
    <row r="250" spans="1:18" x14ac:dyDescent="0.25">
      <c r="A250" s="232" t="str">
        <f t="shared" si="46"/>
        <v/>
      </c>
      <c r="B250" s="93" t="str">
        <f t="shared" si="47"/>
        <v/>
      </c>
      <c r="C250" s="106" t="str">
        <f t="shared" si="48"/>
        <v/>
      </c>
      <c r="D250" s="233" t="str">
        <f t="shared" si="49"/>
        <v/>
      </c>
      <c r="E250" s="233" t="str">
        <f t="shared" si="50"/>
        <v/>
      </c>
      <c r="F250" s="233" t="str">
        <f t="shared" si="51"/>
        <v/>
      </c>
      <c r="G250" s="106" t="str">
        <f t="shared" si="43"/>
        <v/>
      </c>
      <c r="L250" s="209" t="str">
        <f t="shared" si="52"/>
        <v/>
      </c>
      <c r="M250" s="148" t="str">
        <f t="shared" si="53"/>
        <v/>
      </c>
      <c r="N250" s="159" t="str">
        <f t="shared" si="54"/>
        <v/>
      </c>
      <c r="O250" s="211" t="str">
        <f t="shared" si="55"/>
        <v/>
      </c>
      <c r="P250" s="211" t="str">
        <f t="shared" si="56"/>
        <v/>
      </c>
      <c r="Q250" s="211" t="str">
        <f t="shared" si="44"/>
        <v/>
      </c>
      <c r="R250" s="159" t="str">
        <f t="shared" si="45"/>
        <v/>
      </c>
    </row>
    <row r="251" spans="1:18" x14ac:dyDescent="0.25">
      <c r="A251" s="232" t="str">
        <f t="shared" si="46"/>
        <v/>
      </c>
      <c r="B251" s="93" t="str">
        <f t="shared" si="47"/>
        <v/>
      </c>
      <c r="C251" s="106" t="str">
        <f t="shared" si="48"/>
        <v/>
      </c>
      <c r="D251" s="233" t="str">
        <f t="shared" si="49"/>
        <v/>
      </c>
      <c r="E251" s="233" t="str">
        <f t="shared" si="50"/>
        <v/>
      </c>
      <c r="F251" s="233" t="str">
        <f t="shared" si="51"/>
        <v/>
      </c>
      <c r="G251" s="106" t="str">
        <f t="shared" si="43"/>
        <v/>
      </c>
      <c r="L251" s="209" t="str">
        <f t="shared" si="52"/>
        <v/>
      </c>
      <c r="M251" s="148" t="str">
        <f t="shared" si="53"/>
        <v/>
      </c>
      <c r="N251" s="159" t="str">
        <f t="shared" si="54"/>
        <v/>
      </c>
      <c r="O251" s="211" t="str">
        <f t="shared" si="55"/>
        <v/>
      </c>
      <c r="P251" s="211" t="str">
        <f t="shared" si="56"/>
        <v/>
      </c>
      <c r="Q251" s="211" t="str">
        <f t="shared" si="44"/>
        <v/>
      </c>
      <c r="R251" s="159" t="str">
        <f t="shared" si="45"/>
        <v/>
      </c>
    </row>
    <row r="252" spans="1:18" x14ac:dyDescent="0.25">
      <c r="A252" s="232" t="str">
        <f t="shared" si="46"/>
        <v/>
      </c>
      <c r="B252" s="93" t="str">
        <f t="shared" si="47"/>
        <v/>
      </c>
      <c r="C252" s="106" t="str">
        <f t="shared" si="48"/>
        <v/>
      </c>
      <c r="D252" s="233" t="str">
        <f t="shared" si="49"/>
        <v/>
      </c>
      <c r="E252" s="233" t="str">
        <f t="shared" si="50"/>
        <v/>
      </c>
      <c r="F252" s="233" t="str">
        <f t="shared" si="51"/>
        <v/>
      </c>
      <c r="G252" s="106" t="str">
        <f t="shared" si="43"/>
        <v/>
      </c>
      <c r="L252" s="209" t="str">
        <f t="shared" si="52"/>
        <v/>
      </c>
      <c r="M252" s="148" t="str">
        <f t="shared" si="53"/>
        <v/>
      </c>
      <c r="N252" s="159" t="str">
        <f t="shared" si="54"/>
        <v/>
      </c>
      <c r="O252" s="211" t="str">
        <f t="shared" si="55"/>
        <v/>
      </c>
      <c r="P252" s="211" t="str">
        <f t="shared" si="56"/>
        <v/>
      </c>
      <c r="Q252" s="211" t="str">
        <f t="shared" si="44"/>
        <v/>
      </c>
      <c r="R252" s="159" t="str">
        <f t="shared" si="45"/>
        <v/>
      </c>
    </row>
    <row r="253" spans="1:18" x14ac:dyDescent="0.25">
      <c r="A253" s="232" t="str">
        <f t="shared" si="46"/>
        <v/>
      </c>
      <c r="B253" s="93" t="str">
        <f t="shared" si="47"/>
        <v/>
      </c>
      <c r="C253" s="106" t="str">
        <f t="shared" si="48"/>
        <v/>
      </c>
      <c r="D253" s="233" t="str">
        <f t="shared" si="49"/>
        <v/>
      </c>
      <c r="E253" s="233" t="str">
        <f t="shared" si="50"/>
        <v/>
      </c>
      <c r="F253" s="233" t="str">
        <f t="shared" si="51"/>
        <v/>
      </c>
      <c r="G253" s="106" t="str">
        <f t="shared" si="43"/>
        <v/>
      </c>
      <c r="L253" s="209" t="str">
        <f t="shared" si="52"/>
        <v/>
      </c>
      <c r="M253" s="148" t="str">
        <f t="shared" si="53"/>
        <v/>
      </c>
      <c r="N253" s="159" t="str">
        <f t="shared" si="54"/>
        <v/>
      </c>
      <c r="O253" s="211" t="str">
        <f t="shared" si="55"/>
        <v/>
      </c>
      <c r="P253" s="211" t="str">
        <f t="shared" si="56"/>
        <v/>
      </c>
      <c r="Q253" s="211" t="str">
        <f t="shared" si="44"/>
        <v/>
      </c>
      <c r="R253" s="159" t="str">
        <f t="shared" si="45"/>
        <v/>
      </c>
    </row>
    <row r="254" spans="1:18" x14ac:dyDescent="0.25">
      <c r="A254" s="232" t="str">
        <f t="shared" si="46"/>
        <v/>
      </c>
      <c r="B254" s="93" t="str">
        <f t="shared" si="47"/>
        <v/>
      </c>
      <c r="C254" s="106" t="str">
        <f t="shared" si="48"/>
        <v/>
      </c>
      <c r="D254" s="233" t="str">
        <f t="shared" si="49"/>
        <v/>
      </c>
      <c r="E254" s="233" t="str">
        <f t="shared" si="50"/>
        <v/>
      </c>
      <c r="F254" s="233" t="str">
        <f t="shared" si="51"/>
        <v/>
      </c>
      <c r="G254" s="106" t="str">
        <f t="shared" si="43"/>
        <v/>
      </c>
      <c r="L254" s="209" t="str">
        <f t="shared" si="52"/>
        <v/>
      </c>
      <c r="M254" s="148" t="str">
        <f t="shared" si="53"/>
        <v/>
      </c>
      <c r="N254" s="159" t="str">
        <f t="shared" si="54"/>
        <v/>
      </c>
      <c r="O254" s="211" t="str">
        <f t="shared" si="55"/>
        <v/>
      </c>
      <c r="P254" s="211" t="str">
        <f t="shared" si="56"/>
        <v/>
      </c>
      <c r="Q254" s="211" t="str">
        <f t="shared" si="44"/>
        <v/>
      </c>
      <c r="R254" s="159" t="str">
        <f t="shared" si="45"/>
        <v/>
      </c>
    </row>
    <row r="255" spans="1:18" x14ac:dyDescent="0.25">
      <c r="A255" s="232" t="str">
        <f t="shared" si="46"/>
        <v/>
      </c>
      <c r="B255" s="93" t="str">
        <f t="shared" si="47"/>
        <v/>
      </c>
      <c r="C255" s="106" t="str">
        <f t="shared" si="48"/>
        <v/>
      </c>
      <c r="D255" s="233" t="str">
        <f t="shared" si="49"/>
        <v/>
      </c>
      <c r="E255" s="233" t="str">
        <f t="shared" si="50"/>
        <v/>
      </c>
      <c r="F255" s="233" t="str">
        <f t="shared" si="51"/>
        <v/>
      </c>
      <c r="G255" s="106" t="str">
        <f t="shared" si="43"/>
        <v/>
      </c>
      <c r="L255" s="209" t="str">
        <f t="shared" si="52"/>
        <v/>
      </c>
      <c r="M255" s="148" t="str">
        <f t="shared" si="53"/>
        <v/>
      </c>
      <c r="N255" s="159" t="str">
        <f t="shared" si="54"/>
        <v/>
      </c>
      <c r="O255" s="211" t="str">
        <f t="shared" si="55"/>
        <v/>
      </c>
      <c r="P255" s="211" t="str">
        <f t="shared" si="56"/>
        <v/>
      </c>
      <c r="Q255" s="211" t="str">
        <f t="shared" si="44"/>
        <v/>
      </c>
      <c r="R255" s="159" t="str">
        <f t="shared" si="45"/>
        <v/>
      </c>
    </row>
    <row r="256" spans="1:18" x14ac:dyDescent="0.25">
      <c r="A256" s="232" t="str">
        <f t="shared" si="46"/>
        <v/>
      </c>
      <c r="B256" s="93" t="str">
        <f t="shared" si="47"/>
        <v/>
      </c>
      <c r="C256" s="106" t="str">
        <f t="shared" si="48"/>
        <v/>
      </c>
      <c r="D256" s="233" t="str">
        <f t="shared" si="49"/>
        <v/>
      </c>
      <c r="E256" s="233" t="str">
        <f t="shared" si="50"/>
        <v/>
      </c>
      <c r="F256" s="233" t="str">
        <f t="shared" si="51"/>
        <v/>
      </c>
      <c r="G256" s="106" t="str">
        <f t="shared" si="43"/>
        <v/>
      </c>
      <c r="L256" s="209" t="str">
        <f t="shared" si="52"/>
        <v/>
      </c>
      <c r="M256" s="148" t="str">
        <f t="shared" si="53"/>
        <v/>
      </c>
      <c r="N256" s="159" t="str">
        <f t="shared" si="54"/>
        <v/>
      </c>
      <c r="O256" s="211" t="str">
        <f t="shared" si="55"/>
        <v/>
      </c>
      <c r="P256" s="211" t="str">
        <f t="shared" si="56"/>
        <v/>
      </c>
      <c r="Q256" s="211" t="str">
        <f t="shared" si="44"/>
        <v/>
      </c>
      <c r="R256" s="159" t="str">
        <f t="shared" si="45"/>
        <v/>
      </c>
    </row>
    <row r="257" spans="1:18" x14ac:dyDescent="0.25">
      <c r="A257" s="232" t="str">
        <f t="shared" si="46"/>
        <v/>
      </c>
      <c r="B257" s="93" t="str">
        <f t="shared" si="47"/>
        <v/>
      </c>
      <c r="C257" s="106" t="str">
        <f t="shared" si="48"/>
        <v/>
      </c>
      <c r="D257" s="233" t="str">
        <f t="shared" si="49"/>
        <v/>
      </c>
      <c r="E257" s="233" t="str">
        <f t="shared" si="50"/>
        <v/>
      </c>
      <c r="F257" s="233" t="str">
        <f t="shared" si="51"/>
        <v/>
      </c>
      <c r="G257" s="106" t="str">
        <f t="shared" si="43"/>
        <v/>
      </c>
      <c r="L257" s="209" t="str">
        <f t="shared" si="52"/>
        <v/>
      </c>
      <c r="M257" s="148" t="str">
        <f t="shared" si="53"/>
        <v/>
      </c>
      <c r="N257" s="159" t="str">
        <f t="shared" si="54"/>
        <v/>
      </c>
      <c r="O257" s="211" t="str">
        <f t="shared" si="55"/>
        <v/>
      </c>
      <c r="P257" s="211" t="str">
        <f t="shared" si="56"/>
        <v/>
      </c>
      <c r="Q257" s="211" t="str">
        <f t="shared" si="44"/>
        <v/>
      </c>
      <c r="R257" s="159" t="str">
        <f t="shared" si="45"/>
        <v/>
      </c>
    </row>
    <row r="258" spans="1:18" x14ac:dyDescent="0.25">
      <c r="A258" s="232" t="str">
        <f t="shared" si="46"/>
        <v/>
      </c>
      <c r="B258" s="93" t="str">
        <f t="shared" si="47"/>
        <v/>
      </c>
      <c r="C258" s="106" t="str">
        <f t="shared" si="48"/>
        <v/>
      </c>
      <c r="D258" s="233" t="str">
        <f t="shared" si="49"/>
        <v/>
      </c>
      <c r="E258" s="233" t="str">
        <f t="shared" si="50"/>
        <v/>
      </c>
      <c r="F258" s="233" t="str">
        <f t="shared" si="51"/>
        <v/>
      </c>
      <c r="G258" s="106" t="str">
        <f t="shared" si="43"/>
        <v/>
      </c>
      <c r="L258" s="209" t="str">
        <f t="shared" si="52"/>
        <v/>
      </c>
      <c r="M258" s="148" t="str">
        <f t="shared" si="53"/>
        <v/>
      </c>
      <c r="N258" s="159" t="str">
        <f t="shared" si="54"/>
        <v/>
      </c>
      <c r="O258" s="211" t="str">
        <f t="shared" si="55"/>
        <v/>
      </c>
      <c r="P258" s="211" t="str">
        <f t="shared" si="56"/>
        <v/>
      </c>
      <c r="Q258" s="211" t="str">
        <f t="shared" si="44"/>
        <v/>
      </c>
      <c r="R258" s="159" t="str">
        <f t="shared" si="45"/>
        <v/>
      </c>
    </row>
    <row r="259" spans="1:18" x14ac:dyDescent="0.25">
      <c r="A259" s="232" t="str">
        <f t="shared" si="46"/>
        <v/>
      </c>
      <c r="B259" s="93" t="str">
        <f t="shared" si="47"/>
        <v/>
      </c>
      <c r="C259" s="106" t="str">
        <f t="shared" si="48"/>
        <v/>
      </c>
      <c r="D259" s="233" t="str">
        <f t="shared" si="49"/>
        <v/>
      </c>
      <c r="E259" s="233" t="str">
        <f t="shared" si="50"/>
        <v/>
      </c>
      <c r="F259" s="233" t="str">
        <f t="shared" si="51"/>
        <v/>
      </c>
      <c r="G259" s="106" t="str">
        <f t="shared" si="43"/>
        <v/>
      </c>
      <c r="L259" s="209" t="str">
        <f t="shared" si="52"/>
        <v/>
      </c>
      <c r="M259" s="148" t="str">
        <f t="shared" si="53"/>
        <v/>
      </c>
      <c r="N259" s="159" t="str">
        <f t="shared" si="54"/>
        <v/>
      </c>
      <c r="O259" s="211" t="str">
        <f t="shared" si="55"/>
        <v/>
      </c>
      <c r="P259" s="211" t="str">
        <f t="shared" si="56"/>
        <v/>
      </c>
      <c r="Q259" s="211" t="str">
        <f t="shared" si="44"/>
        <v/>
      </c>
      <c r="R259" s="159" t="str">
        <f t="shared" si="45"/>
        <v/>
      </c>
    </row>
    <row r="260" spans="1:18" x14ac:dyDescent="0.25">
      <c r="A260" s="232" t="str">
        <f t="shared" si="46"/>
        <v/>
      </c>
      <c r="B260" s="93" t="str">
        <f t="shared" si="47"/>
        <v/>
      </c>
      <c r="C260" s="106" t="str">
        <f t="shared" si="48"/>
        <v/>
      </c>
      <c r="D260" s="233" t="str">
        <f t="shared" si="49"/>
        <v/>
      </c>
      <c r="E260" s="233" t="str">
        <f t="shared" si="50"/>
        <v/>
      </c>
      <c r="F260" s="233" t="str">
        <f t="shared" si="51"/>
        <v/>
      </c>
      <c r="G260" s="106" t="str">
        <f t="shared" si="43"/>
        <v/>
      </c>
      <c r="L260" s="209" t="str">
        <f t="shared" si="52"/>
        <v/>
      </c>
      <c r="M260" s="148" t="str">
        <f t="shared" si="53"/>
        <v/>
      </c>
      <c r="N260" s="159" t="str">
        <f t="shared" si="54"/>
        <v/>
      </c>
      <c r="O260" s="211" t="str">
        <f t="shared" si="55"/>
        <v/>
      </c>
      <c r="P260" s="211" t="str">
        <f t="shared" si="56"/>
        <v/>
      </c>
      <c r="Q260" s="211" t="str">
        <f t="shared" si="44"/>
        <v/>
      </c>
      <c r="R260" s="159" t="str">
        <f t="shared" si="45"/>
        <v/>
      </c>
    </row>
    <row r="261" spans="1:18" x14ac:dyDescent="0.25">
      <c r="A261" s="232" t="str">
        <f t="shared" si="46"/>
        <v/>
      </c>
      <c r="B261" s="93" t="str">
        <f t="shared" si="47"/>
        <v/>
      </c>
      <c r="C261" s="106" t="str">
        <f t="shared" si="48"/>
        <v/>
      </c>
      <c r="D261" s="233" t="str">
        <f t="shared" si="49"/>
        <v/>
      </c>
      <c r="E261" s="233" t="str">
        <f t="shared" si="50"/>
        <v/>
      </c>
      <c r="F261" s="233" t="str">
        <f t="shared" si="51"/>
        <v/>
      </c>
      <c r="G261" s="106" t="str">
        <f t="shared" si="43"/>
        <v/>
      </c>
      <c r="L261" s="209" t="str">
        <f t="shared" si="52"/>
        <v/>
      </c>
      <c r="M261" s="148" t="str">
        <f t="shared" si="53"/>
        <v/>
      </c>
      <c r="N261" s="159" t="str">
        <f t="shared" si="54"/>
        <v/>
      </c>
      <c r="O261" s="211" t="str">
        <f t="shared" si="55"/>
        <v/>
      </c>
      <c r="P261" s="211" t="str">
        <f t="shared" si="56"/>
        <v/>
      </c>
      <c r="Q261" s="211" t="str">
        <f t="shared" si="44"/>
        <v/>
      </c>
      <c r="R261" s="159" t="str">
        <f t="shared" si="45"/>
        <v/>
      </c>
    </row>
    <row r="262" spans="1:18" x14ac:dyDescent="0.25">
      <c r="A262" s="232" t="str">
        <f t="shared" si="46"/>
        <v/>
      </c>
      <c r="B262" s="93" t="str">
        <f t="shared" si="47"/>
        <v/>
      </c>
      <c r="C262" s="106" t="str">
        <f t="shared" si="48"/>
        <v/>
      </c>
      <c r="D262" s="233" t="str">
        <f t="shared" si="49"/>
        <v/>
      </c>
      <c r="E262" s="233" t="str">
        <f t="shared" si="50"/>
        <v/>
      </c>
      <c r="F262" s="233" t="str">
        <f t="shared" si="51"/>
        <v/>
      </c>
      <c r="G262" s="106" t="str">
        <f t="shared" si="43"/>
        <v/>
      </c>
      <c r="L262" s="209" t="str">
        <f t="shared" si="52"/>
        <v/>
      </c>
      <c r="M262" s="148" t="str">
        <f t="shared" si="53"/>
        <v/>
      </c>
      <c r="N262" s="159" t="str">
        <f t="shared" si="54"/>
        <v/>
      </c>
      <c r="O262" s="211" t="str">
        <f t="shared" si="55"/>
        <v/>
      </c>
      <c r="P262" s="211" t="str">
        <f t="shared" si="56"/>
        <v/>
      </c>
      <c r="Q262" s="211" t="str">
        <f t="shared" si="44"/>
        <v/>
      </c>
      <c r="R262" s="159" t="str">
        <f t="shared" si="45"/>
        <v/>
      </c>
    </row>
    <row r="263" spans="1:18" x14ac:dyDescent="0.25">
      <c r="A263" s="232" t="str">
        <f t="shared" si="46"/>
        <v/>
      </c>
      <c r="B263" s="93" t="str">
        <f t="shared" si="47"/>
        <v/>
      </c>
      <c r="C263" s="106" t="str">
        <f t="shared" si="48"/>
        <v/>
      </c>
      <c r="D263" s="233" t="str">
        <f t="shared" si="49"/>
        <v/>
      </c>
      <c r="E263" s="233" t="str">
        <f t="shared" si="50"/>
        <v/>
      </c>
      <c r="F263" s="233" t="str">
        <f t="shared" si="51"/>
        <v/>
      </c>
      <c r="G263" s="106" t="str">
        <f t="shared" si="43"/>
        <v/>
      </c>
      <c r="L263" s="209" t="str">
        <f t="shared" si="52"/>
        <v/>
      </c>
      <c r="M263" s="148" t="str">
        <f t="shared" si="53"/>
        <v/>
      </c>
      <c r="N263" s="159" t="str">
        <f t="shared" si="54"/>
        <v/>
      </c>
      <c r="O263" s="211" t="str">
        <f t="shared" si="55"/>
        <v/>
      </c>
      <c r="P263" s="211" t="str">
        <f t="shared" si="56"/>
        <v/>
      </c>
      <c r="Q263" s="211" t="str">
        <f t="shared" si="44"/>
        <v/>
      </c>
      <c r="R263" s="159" t="str">
        <f t="shared" si="45"/>
        <v/>
      </c>
    </row>
    <row r="264" spans="1:18" x14ac:dyDescent="0.25">
      <c r="A264" s="232" t="str">
        <f t="shared" si="46"/>
        <v/>
      </c>
      <c r="B264" s="93" t="str">
        <f t="shared" si="47"/>
        <v/>
      </c>
      <c r="C264" s="106" t="str">
        <f t="shared" si="48"/>
        <v/>
      </c>
      <c r="D264" s="233" t="str">
        <f t="shared" si="49"/>
        <v/>
      </c>
      <c r="E264" s="233" t="str">
        <f t="shared" si="50"/>
        <v/>
      </c>
      <c r="F264" s="233" t="str">
        <f t="shared" si="51"/>
        <v/>
      </c>
      <c r="G264" s="106" t="str">
        <f t="shared" si="43"/>
        <v/>
      </c>
      <c r="L264" s="209" t="str">
        <f t="shared" si="52"/>
        <v/>
      </c>
      <c r="M264" s="148" t="str">
        <f t="shared" si="53"/>
        <v/>
      </c>
      <c r="N264" s="159" t="str">
        <f t="shared" si="54"/>
        <v/>
      </c>
      <c r="O264" s="211" t="str">
        <f t="shared" si="55"/>
        <v/>
      </c>
      <c r="P264" s="211" t="str">
        <f t="shared" si="56"/>
        <v/>
      </c>
      <c r="Q264" s="211" t="str">
        <f t="shared" si="44"/>
        <v/>
      </c>
      <c r="R264" s="159" t="str">
        <f t="shared" si="45"/>
        <v/>
      </c>
    </row>
    <row r="265" spans="1:18" x14ac:dyDescent="0.25">
      <c r="A265" s="232" t="str">
        <f t="shared" si="46"/>
        <v/>
      </c>
      <c r="B265" s="93" t="str">
        <f t="shared" si="47"/>
        <v/>
      </c>
      <c r="C265" s="106" t="str">
        <f t="shared" si="48"/>
        <v/>
      </c>
      <c r="D265" s="233" t="str">
        <f t="shared" si="49"/>
        <v/>
      </c>
      <c r="E265" s="233" t="str">
        <f t="shared" si="50"/>
        <v/>
      </c>
      <c r="F265" s="233" t="str">
        <f t="shared" si="51"/>
        <v/>
      </c>
      <c r="G265" s="106" t="str">
        <f t="shared" si="43"/>
        <v/>
      </c>
      <c r="L265" s="209" t="str">
        <f t="shared" si="52"/>
        <v/>
      </c>
      <c r="M265" s="148" t="str">
        <f t="shared" si="53"/>
        <v/>
      </c>
      <c r="N265" s="159" t="str">
        <f t="shared" si="54"/>
        <v/>
      </c>
      <c r="O265" s="211" t="str">
        <f t="shared" si="55"/>
        <v/>
      </c>
      <c r="P265" s="211" t="str">
        <f t="shared" si="56"/>
        <v/>
      </c>
      <c r="Q265" s="211" t="str">
        <f t="shared" si="44"/>
        <v/>
      </c>
      <c r="R265" s="159" t="str">
        <f t="shared" si="45"/>
        <v/>
      </c>
    </row>
    <row r="266" spans="1:18" x14ac:dyDescent="0.25">
      <c r="A266" s="232" t="str">
        <f t="shared" si="46"/>
        <v/>
      </c>
      <c r="B266" s="93" t="str">
        <f t="shared" si="47"/>
        <v/>
      </c>
      <c r="C266" s="106" t="str">
        <f t="shared" si="48"/>
        <v/>
      </c>
      <c r="D266" s="233" t="str">
        <f t="shared" si="49"/>
        <v/>
      </c>
      <c r="E266" s="233" t="str">
        <f t="shared" si="50"/>
        <v/>
      </c>
      <c r="F266" s="233" t="str">
        <f t="shared" si="51"/>
        <v/>
      </c>
      <c r="G266" s="106" t="str">
        <f t="shared" si="43"/>
        <v/>
      </c>
      <c r="L266" s="209" t="str">
        <f t="shared" si="52"/>
        <v/>
      </c>
      <c r="M266" s="148" t="str">
        <f t="shared" si="53"/>
        <v/>
      </c>
      <c r="N266" s="159" t="str">
        <f t="shared" si="54"/>
        <v/>
      </c>
      <c r="O266" s="211" t="str">
        <f t="shared" si="55"/>
        <v/>
      </c>
      <c r="P266" s="211" t="str">
        <f t="shared" si="56"/>
        <v/>
      </c>
      <c r="Q266" s="211" t="str">
        <f t="shared" si="44"/>
        <v/>
      </c>
      <c r="R266" s="159" t="str">
        <f t="shared" si="45"/>
        <v/>
      </c>
    </row>
    <row r="267" spans="1:18" x14ac:dyDescent="0.25">
      <c r="A267" s="232" t="str">
        <f t="shared" si="46"/>
        <v/>
      </c>
      <c r="B267" s="93" t="str">
        <f t="shared" si="47"/>
        <v/>
      </c>
      <c r="C267" s="106" t="str">
        <f t="shared" si="48"/>
        <v/>
      </c>
      <c r="D267" s="233" t="str">
        <f t="shared" si="49"/>
        <v/>
      </c>
      <c r="E267" s="233" t="str">
        <f t="shared" si="50"/>
        <v/>
      </c>
      <c r="F267" s="233" t="str">
        <f t="shared" si="51"/>
        <v/>
      </c>
      <c r="G267" s="106" t="str">
        <f t="shared" si="43"/>
        <v/>
      </c>
      <c r="L267" s="209" t="str">
        <f t="shared" si="52"/>
        <v/>
      </c>
      <c r="M267" s="148" t="str">
        <f t="shared" si="53"/>
        <v/>
      </c>
      <c r="N267" s="159" t="str">
        <f t="shared" si="54"/>
        <v/>
      </c>
      <c r="O267" s="211" t="str">
        <f t="shared" si="55"/>
        <v/>
      </c>
      <c r="P267" s="211" t="str">
        <f t="shared" si="56"/>
        <v/>
      </c>
      <c r="Q267" s="211" t="str">
        <f t="shared" si="44"/>
        <v/>
      </c>
      <c r="R267" s="159" t="str">
        <f t="shared" si="45"/>
        <v/>
      </c>
    </row>
    <row r="268" spans="1:18" x14ac:dyDescent="0.25">
      <c r="A268" s="232" t="str">
        <f t="shared" si="46"/>
        <v/>
      </c>
      <c r="B268" s="93" t="str">
        <f t="shared" si="47"/>
        <v/>
      </c>
      <c r="C268" s="106" t="str">
        <f t="shared" si="48"/>
        <v/>
      </c>
      <c r="D268" s="233" t="str">
        <f t="shared" si="49"/>
        <v/>
      </c>
      <c r="E268" s="233" t="str">
        <f t="shared" si="50"/>
        <v/>
      </c>
      <c r="F268" s="233" t="str">
        <f t="shared" si="51"/>
        <v/>
      </c>
      <c r="G268" s="106" t="str">
        <f t="shared" si="43"/>
        <v/>
      </c>
      <c r="L268" s="209" t="str">
        <f t="shared" si="52"/>
        <v/>
      </c>
      <c r="M268" s="148" t="str">
        <f t="shared" si="53"/>
        <v/>
      </c>
      <c r="N268" s="159" t="str">
        <f t="shared" si="54"/>
        <v/>
      </c>
      <c r="O268" s="211" t="str">
        <f t="shared" si="55"/>
        <v/>
      </c>
      <c r="P268" s="211" t="str">
        <f t="shared" si="56"/>
        <v/>
      </c>
      <c r="Q268" s="211" t="str">
        <f t="shared" si="44"/>
        <v/>
      </c>
      <c r="R268" s="159" t="str">
        <f t="shared" si="45"/>
        <v/>
      </c>
    </row>
    <row r="269" spans="1:18" x14ac:dyDescent="0.25">
      <c r="A269" s="232" t="str">
        <f t="shared" si="46"/>
        <v/>
      </c>
      <c r="B269" s="93" t="str">
        <f t="shared" si="47"/>
        <v/>
      </c>
      <c r="C269" s="106" t="str">
        <f t="shared" si="48"/>
        <v/>
      </c>
      <c r="D269" s="233" t="str">
        <f t="shared" si="49"/>
        <v/>
      </c>
      <c r="E269" s="233" t="str">
        <f t="shared" si="50"/>
        <v/>
      </c>
      <c r="F269" s="233" t="str">
        <f t="shared" si="51"/>
        <v/>
      </c>
      <c r="G269" s="106" t="str">
        <f t="shared" si="43"/>
        <v/>
      </c>
      <c r="L269" s="209" t="str">
        <f t="shared" si="52"/>
        <v/>
      </c>
      <c r="M269" s="148" t="str">
        <f t="shared" si="53"/>
        <v/>
      </c>
      <c r="N269" s="159" t="str">
        <f t="shared" si="54"/>
        <v/>
      </c>
      <c r="O269" s="211" t="str">
        <f t="shared" si="55"/>
        <v/>
      </c>
      <c r="P269" s="211" t="str">
        <f t="shared" si="56"/>
        <v/>
      </c>
      <c r="Q269" s="211" t="str">
        <f t="shared" si="44"/>
        <v/>
      </c>
      <c r="R269" s="159" t="str">
        <f t="shared" si="45"/>
        <v/>
      </c>
    </row>
    <row r="270" spans="1:18" x14ac:dyDescent="0.25">
      <c r="A270" s="232" t="str">
        <f t="shared" si="46"/>
        <v/>
      </c>
      <c r="B270" s="93" t="str">
        <f t="shared" si="47"/>
        <v/>
      </c>
      <c r="C270" s="106" t="str">
        <f t="shared" si="48"/>
        <v/>
      </c>
      <c r="D270" s="233" t="str">
        <f t="shared" si="49"/>
        <v/>
      </c>
      <c r="E270" s="233" t="str">
        <f t="shared" si="50"/>
        <v/>
      </c>
      <c r="F270" s="233" t="str">
        <f t="shared" si="51"/>
        <v/>
      </c>
      <c r="G270" s="106" t="str">
        <f t="shared" si="43"/>
        <v/>
      </c>
      <c r="L270" s="209" t="str">
        <f t="shared" si="52"/>
        <v/>
      </c>
      <c r="M270" s="148" t="str">
        <f t="shared" si="53"/>
        <v/>
      </c>
      <c r="N270" s="159" t="str">
        <f t="shared" si="54"/>
        <v/>
      </c>
      <c r="O270" s="211" t="str">
        <f t="shared" si="55"/>
        <v/>
      </c>
      <c r="P270" s="211" t="str">
        <f t="shared" si="56"/>
        <v/>
      </c>
      <c r="Q270" s="211" t="str">
        <f t="shared" si="44"/>
        <v/>
      </c>
      <c r="R270" s="159" t="str">
        <f t="shared" si="45"/>
        <v/>
      </c>
    </row>
    <row r="271" spans="1:18" x14ac:dyDescent="0.25">
      <c r="A271" s="232" t="str">
        <f t="shared" si="46"/>
        <v/>
      </c>
      <c r="B271" s="93" t="str">
        <f t="shared" si="47"/>
        <v/>
      </c>
      <c r="C271" s="106" t="str">
        <f t="shared" si="48"/>
        <v/>
      </c>
      <c r="D271" s="233" t="str">
        <f t="shared" si="49"/>
        <v/>
      </c>
      <c r="E271" s="233" t="str">
        <f t="shared" si="50"/>
        <v/>
      </c>
      <c r="F271" s="233" t="str">
        <f t="shared" si="51"/>
        <v/>
      </c>
      <c r="G271" s="106" t="str">
        <f t="shared" ref="G271:G334" si="57">IF(B271="","",SUM(C271)-SUM(E271))</f>
        <v/>
      </c>
      <c r="L271" s="209" t="str">
        <f t="shared" si="52"/>
        <v/>
      </c>
      <c r="M271" s="148" t="str">
        <f t="shared" si="53"/>
        <v/>
      </c>
      <c r="N271" s="159" t="str">
        <f t="shared" si="54"/>
        <v/>
      </c>
      <c r="O271" s="211" t="str">
        <f t="shared" si="55"/>
        <v/>
      </c>
      <c r="P271" s="211" t="str">
        <f t="shared" si="56"/>
        <v/>
      </c>
      <c r="Q271" s="211" t="str">
        <f t="shared" ref="Q271:Q334" si="58">IF(M271="","",SUM(O271:P271))</f>
        <v/>
      </c>
      <c r="R271" s="159" t="str">
        <f t="shared" ref="R271:R334" si="59">IF(M271="","",SUM(N271)-SUM(P271))</f>
        <v/>
      </c>
    </row>
    <row r="272" spans="1:18" x14ac:dyDescent="0.25">
      <c r="A272" s="232" t="str">
        <f t="shared" ref="A272:A335" si="60">IF(B272="","",EDATE(A271,1))</f>
        <v/>
      </c>
      <c r="B272" s="93" t="str">
        <f t="shared" ref="B272:B335" si="61">IF(B271="","",IF(SUM(B271)+1&lt;=$E$7,SUM(B271)+1,""))</f>
        <v/>
      </c>
      <c r="C272" s="106" t="str">
        <f t="shared" ref="C272:C335" si="62">IF(B272="","",G271)</f>
        <v/>
      </c>
      <c r="D272" s="233" t="str">
        <f t="shared" ref="D272:D335" si="63">IF(B272="","",IPMT($E$10/12,B272,$E$7,-$E$8,$E$9,0))</f>
        <v/>
      </c>
      <c r="E272" s="233" t="str">
        <f t="shared" ref="E272:E335" si="64">IF(B272="","",PPMT($E$10/12,B272,$E$7,-$E$8,$E$9,0))</f>
        <v/>
      </c>
      <c r="F272" s="233" t="str">
        <f t="shared" ref="F272:F335" si="65">IF(B272="","",SUM(D272:E272))</f>
        <v/>
      </c>
      <c r="G272" s="106" t="str">
        <f t="shared" si="57"/>
        <v/>
      </c>
      <c r="L272" s="209" t="str">
        <f t="shared" ref="L272:L335" si="66">IF(M272="","",EDATE(L271,1))</f>
        <v/>
      </c>
      <c r="M272" s="148" t="str">
        <f t="shared" ref="M272:M335" si="67">IF(M271="","",IF(SUM(M271)+1&lt;=$E$7,SUM(M271)+1,""))</f>
        <v/>
      </c>
      <c r="N272" s="159" t="str">
        <f t="shared" ref="N272:N335" si="68">IF(M272="","",R271)</f>
        <v/>
      </c>
      <c r="O272" s="211" t="str">
        <f t="shared" ref="O272:O335" si="69">IF(M272="","",IPMT($P$10/12,M272,$P$7,-$P$8,$P$9,0))</f>
        <v/>
      </c>
      <c r="P272" s="211" t="str">
        <f t="shared" ref="P272:P335" si="70">IF(M272="","",PPMT($P$10/12,M272,$P$7,-$P$8,$P$9,0))</f>
        <v/>
      </c>
      <c r="Q272" s="211" t="str">
        <f t="shared" si="58"/>
        <v/>
      </c>
      <c r="R272" s="159" t="str">
        <f t="shared" si="59"/>
        <v/>
      </c>
    </row>
    <row r="273" spans="1:18" x14ac:dyDescent="0.25">
      <c r="A273" s="232" t="str">
        <f t="shared" si="60"/>
        <v/>
      </c>
      <c r="B273" s="93" t="str">
        <f t="shared" si="61"/>
        <v/>
      </c>
      <c r="C273" s="106" t="str">
        <f t="shared" si="62"/>
        <v/>
      </c>
      <c r="D273" s="233" t="str">
        <f t="shared" si="63"/>
        <v/>
      </c>
      <c r="E273" s="233" t="str">
        <f t="shared" si="64"/>
        <v/>
      </c>
      <c r="F273" s="233" t="str">
        <f t="shared" si="65"/>
        <v/>
      </c>
      <c r="G273" s="106" t="str">
        <f t="shared" si="57"/>
        <v/>
      </c>
      <c r="L273" s="209" t="str">
        <f t="shared" si="66"/>
        <v/>
      </c>
      <c r="M273" s="148" t="str">
        <f t="shared" si="67"/>
        <v/>
      </c>
      <c r="N273" s="159" t="str">
        <f t="shared" si="68"/>
        <v/>
      </c>
      <c r="O273" s="211" t="str">
        <f t="shared" si="69"/>
        <v/>
      </c>
      <c r="P273" s="211" t="str">
        <f t="shared" si="70"/>
        <v/>
      </c>
      <c r="Q273" s="211" t="str">
        <f t="shared" si="58"/>
        <v/>
      </c>
      <c r="R273" s="159" t="str">
        <f t="shared" si="59"/>
        <v/>
      </c>
    </row>
    <row r="274" spans="1:18" x14ac:dyDescent="0.25">
      <c r="A274" s="232" t="str">
        <f t="shared" si="60"/>
        <v/>
      </c>
      <c r="B274" s="93" t="str">
        <f t="shared" si="61"/>
        <v/>
      </c>
      <c r="C274" s="106" t="str">
        <f t="shared" si="62"/>
        <v/>
      </c>
      <c r="D274" s="233" t="str">
        <f t="shared" si="63"/>
        <v/>
      </c>
      <c r="E274" s="233" t="str">
        <f t="shared" si="64"/>
        <v/>
      </c>
      <c r="F274" s="233" t="str">
        <f t="shared" si="65"/>
        <v/>
      </c>
      <c r="G274" s="106" t="str">
        <f t="shared" si="57"/>
        <v/>
      </c>
      <c r="L274" s="209" t="str">
        <f t="shared" si="66"/>
        <v/>
      </c>
      <c r="M274" s="148" t="str">
        <f t="shared" si="67"/>
        <v/>
      </c>
      <c r="N274" s="159" t="str">
        <f t="shared" si="68"/>
        <v/>
      </c>
      <c r="O274" s="211" t="str">
        <f t="shared" si="69"/>
        <v/>
      </c>
      <c r="P274" s="211" t="str">
        <f t="shared" si="70"/>
        <v/>
      </c>
      <c r="Q274" s="211" t="str">
        <f t="shared" si="58"/>
        <v/>
      </c>
      <c r="R274" s="159" t="str">
        <f t="shared" si="59"/>
        <v/>
      </c>
    </row>
    <row r="275" spans="1:18" x14ac:dyDescent="0.25">
      <c r="A275" s="232" t="str">
        <f t="shared" si="60"/>
        <v/>
      </c>
      <c r="B275" s="93" t="str">
        <f t="shared" si="61"/>
        <v/>
      </c>
      <c r="C275" s="106" t="str">
        <f t="shared" si="62"/>
        <v/>
      </c>
      <c r="D275" s="233" t="str">
        <f t="shared" si="63"/>
        <v/>
      </c>
      <c r="E275" s="233" t="str">
        <f t="shared" si="64"/>
        <v/>
      </c>
      <c r="F275" s="233" t="str">
        <f t="shared" si="65"/>
        <v/>
      </c>
      <c r="G275" s="106" t="str">
        <f t="shared" si="57"/>
        <v/>
      </c>
      <c r="L275" s="209" t="str">
        <f t="shared" si="66"/>
        <v/>
      </c>
      <c r="M275" s="148" t="str">
        <f t="shared" si="67"/>
        <v/>
      </c>
      <c r="N275" s="159" t="str">
        <f t="shared" si="68"/>
        <v/>
      </c>
      <c r="O275" s="211" t="str">
        <f t="shared" si="69"/>
        <v/>
      </c>
      <c r="P275" s="211" t="str">
        <f t="shared" si="70"/>
        <v/>
      </c>
      <c r="Q275" s="211" t="str">
        <f t="shared" si="58"/>
        <v/>
      </c>
      <c r="R275" s="159" t="str">
        <f t="shared" si="59"/>
        <v/>
      </c>
    </row>
    <row r="276" spans="1:18" x14ac:dyDescent="0.25">
      <c r="A276" s="232" t="str">
        <f t="shared" si="60"/>
        <v/>
      </c>
      <c r="B276" s="93" t="str">
        <f t="shared" si="61"/>
        <v/>
      </c>
      <c r="C276" s="106" t="str">
        <f t="shared" si="62"/>
        <v/>
      </c>
      <c r="D276" s="233" t="str">
        <f t="shared" si="63"/>
        <v/>
      </c>
      <c r="E276" s="233" t="str">
        <f t="shared" si="64"/>
        <v/>
      </c>
      <c r="F276" s="233" t="str">
        <f t="shared" si="65"/>
        <v/>
      </c>
      <c r="G276" s="106" t="str">
        <f t="shared" si="57"/>
        <v/>
      </c>
      <c r="L276" s="209" t="str">
        <f t="shared" si="66"/>
        <v/>
      </c>
      <c r="M276" s="148" t="str">
        <f t="shared" si="67"/>
        <v/>
      </c>
      <c r="N276" s="159" t="str">
        <f t="shared" si="68"/>
        <v/>
      </c>
      <c r="O276" s="211" t="str">
        <f t="shared" si="69"/>
        <v/>
      </c>
      <c r="P276" s="211" t="str">
        <f t="shared" si="70"/>
        <v/>
      </c>
      <c r="Q276" s="211" t="str">
        <f t="shared" si="58"/>
        <v/>
      </c>
      <c r="R276" s="159" t="str">
        <f t="shared" si="59"/>
        <v/>
      </c>
    </row>
    <row r="277" spans="1:18" x14ac:dyDescent="0.25">
      <c r="A277" s="232" t="str">
        <f t="shared" si="60"/>
        <v/>
      </c>
      <c r="B277" s="93" t="str">
        <f t="shared" si="61"/>
        <v/>
      </c>
      <c r="C277" s="106" t="str">
        <f t="shared" si="62"/>
        <v/>
      </c>
      <c r="D277" s="233" t="str">
        <f t="shared" si="63"/>
        <v/>
      </c>
      <c r="E277" s="233" t="str">
        <f t="shared" si="64"/>
        <v/>
      </c>
      <c r="F277" s="233" t="str">
        <f t="shared" si="65"/>
        <v/>
      </c>
      <c r="G277" s="106" t="str">
        <f t="shared" si="57"/>
        <v/>
      </c>
      <c r="L277" s="209" t="str">
        <f t="shared" si="66"/>
        <v/>
      </c>
      <c r="M277" s="148" t="str">
        <f t="shared" si="67"/>
        <v/>
      </c>
      <c r="N277" s="159" t="str">
        <f t="shared" si="68"/>
        <v/>
      </c>
      <c r="O277" s="211" t="str">
        <f t="shared" si="69"/>
        <v/>
      </c>
      <c r="P277" s="211" t="str">
        <f t="shared" si="70"/>
        <v/>
      </c>
      <c r="Q277" s="211" t="str">
        <f t="shared" si="58"/>
        <v/>
      </c>
      <c r="R277" s="159" t="str">
        <f t="shared" si="59"/>
        <v/>
      </c>
    </row>
    <row r="278" spans="1:18" x14ac:dyDescent="0.25">
      <c r="A278" s="232" t="str">
        <f t="shared" si="60"/>
        <v/>
      </c>
      <c r="B278" s="93" t="str">
        <f t="shared" si="61"/>
        <v/>
      </c>
      <c r="C278" s="106" t="str">
        <f t="shared" si="62"/>
        <v/>
      </c>
      <c r="D278" s="233" t="str">
        <f t="shared" si="63"/>
        <v/>
      </c>
      <c r="E278" s="233" t="str">
        <f t="shared" si="64"/>
        <v/>
      </c>
      <c r="F278" s="233" t="str">
        <f t="shared" si="65"/>
        <v/>
      </c>
      <c r="G278" s="106" t="str">
        <f t="shared" si="57"/>
        <v/>
      </c>
      <c r="L278" s="209" t="str">
        <f t="shared" si="66"/>
        <v/>
      </c>
      <c r="M278" s="148" t="str">
        <f t="shared" si="67"/>
        <v/>
      </c>
      <c r="N278" s="159" t="str">
        <f t="shared" si="68"/>
        <v/>
      </c>
      <c r="O278" s="211" t="str">
        <f t="shared" si="69"/>
        <v/>
      </c>
      <c r="P278" s="211" t="str">
        <f t="shared" si="70"/>
        <v/>
      </c>
      <c r="Q278" s="211" t="str">
        <f t="shared" si="58"/>
        <v/>
      </c>
      <c r="R278" s="159" t="str">
        <f t="shared" si="59"/>
        <v/>
      </c>
    </row>
    <row r="279" spans="1:18" x14ac:dyDescent="0.25">
      <c r="A279" s="232" t="str">
        <f t="shared" si="60"/>
        <v/>
      </c>
      <c r="B279" s="93" t="str">
        <f t="shared" si="61"/>
        <v/>
      </c>
      <c r="C279" s="106" t="str">
        <f t="shared" si="62"/>
        <v/>
      </c>
      <c r="D279" s="233" t="str">
        <f t="shared" si="63"/>
        <v/>
      </c>
      <c r="E279" s="233" t="str">
        <f t="shared" si="64"/>
        <v/>
      </c>
      <c r="F279" s="233" t="str">
        <f t="shared" si="65"/>
        <v/>
      </c>
      <c r="G279" s="106" t="str">
        <f t="shared" si="57"/>
        <v/>
      </c>
      <c r="L279" s="209" t="str">
        <f t="shared" si="66"/>
        <v/>
      </c>
      <c r="M279" s="148" t="str">
        <f t="shared" si="67"/>
        <v/>
      </c>
      <c r="N279" s="159" t="str">
        <f t="shared" si="68"/>
        <v/>
      </c>
      <c r="O279" s="211" t="str">
        <f t="shared" si="69"/>
        <v/>
      </c>
      <c r="P279" s="211" t="str">
        <f t="shared" si="70"/>
        <v/>
      </c>
      <c r="Q279" s="211" t="str">
        <f t="shared" si="58"/>
        <v/>
      </c>
      <c r="R279" s="159" t="str">
        <f t="shared" si="59"/>
        <v/>
      </c>
    </row>
    <row r="280" spans="1:18" x14ac:dyDescent="0.25">
      <c r="A280" s="232" t="str">
        <f t="shared" si="60"/>
        <v/>
      </c>
      <c r="B280" s="93" t="str">
        <f t="shared" si="61"/>
        <v/>
      </c>
      <c r="C280" s="106" t="str">
        <f t="shared" si="62"/>
        <v/>
      </c>
      <c r="D280" s="233" t="str">
        <f t="shared" si="63"/>
        <v/>
      </c>
      <c r="E280" s="233" t="str">
        <f t="shared" si="64"/>
        <v/>
      </c>
      <c r="F280" s="233" t="str">
        <f t="shared" si="65"/>
        <v/>
      </c>
      <c r="G280" s="106" t="str">
        <f t="shared" si="57"/>
        <v/>
      </c>
      <c r="L280" s="209" t="str">
        <f t="shared" si="66"/>
        <v/>
      </c>
      <c r="M280" s="148" t="str">
        <f t="shared" si="67"/>
        <v/>
      </c>
      <c r="N280" s="159" t="str">
        <f t="shared" si="68"/>
        <v/>
      </c>
      <c r="O280" s="211" t="str">
        <f t="shared" si="69"/>
        <v/>
      </c>
      <c r="P280" s="211" t="str">
        <f t="shared" si="70"/>
        <v/>
      </c>
      <c r="Q280" s="211" t="str">
        <f t="shared" si="58"/>
        <v/>
      </c>
      <c r="R280" s="159" t="str">
        <f t="shared" si="59"/>
        <v/>
      </c>
    </row>
    <row r="281" spans="1:18" x14ac:dyDescent="0.25">
      <c r="A281" s="232" t="str">
        <f t="shared" si="60"/>
        <v/>
      </c>
      <c r="B281" s="93" t="str">
        <f t="shared" si="61"/>
        <v/>
      </c>
      <c r="C281" s="106" t="str">
        <f t="shared" si="62"/>
        <v/>
      </c>
      <c r="D281" s="233" t="str">
        <f t="shared" si="63"/>
        <v/>
      </c>
      <c r="E281" s="233" t="str">
        <f t="shared" si="64"/>
        <v/>
      </c>
      <c r="F281" s="233" t="str">
        <f t="shared" si="65"/>
        <v/>
      </c>
      <c r="G281" s="106" t="str">
        <f t="shared" si="57"/>
        <v/>
      </c>
      <c r="L281" s="209" t="str">
        <f t="shared" si="66"/>
        <v/>
      </c>
      <c r="M281" s="148" t="str">
        <f t="shared" si="67"/>
        <v/>
      </c>
      <c r="N281" s="159" t="str">
        <f t="shared" si="68"/>
        <v/>
      </c>
      <c r="O281" s="211" t="str">
        <f t="shared" si="69"/>
        <v/>
      </c>
      <c r="P281" s="211" t="str">
        <f t="shared" si="70"/>
        <v/>
      </c>
      <c r="Q281" s="211" t="str">
        <f t="shared" si="58"/>
        <v/>
      </c>
      <c r="R281" s="159" t="str">
        <f t="shared" si="59"/>
        <v/>
      </c>
    </row>
    <row r="282" spans="1:18" x14ac:dyDescent="0.25">
      <c r="A282" s="232" t="str">
        <f t="shared" si="60"/>
        <v/>
      </c>
      <c r="B282" s="93" t="str">
        <f t="shared" si="61"/>
        <v/>
      </c>
      <c r="C282" s="106" t="str">
        <f t="shared" si="62"/>
        <v/>
      </c>
      <c r="D282" s="233" t="str">
        <f t="shared" si="63"/>
        <v/>
      </c>
      <c r="E282" s="233" t="str">
        <f t="shared" si="64"/>
        <v/>
      </c>
      <c r="F282" s="233" t="str">
        <f t="shared" si="65"/>
        <v/>
      </c>
      <c r="G282" s="106" t="str">
        <f t="shared" si="57"/>
        <v/>
      </c>
      <c r="L282" s="209" t="str">
        <f t="shared" si="66"/>
        <v/>
      </c>
      <c r="M282" s="148" t="str">
        <f t="shared" si="67"/>
        <v/>
      </c>
      <c r="N282" s="159" t="str">
        <f t="shared" si="68"/>
        <v/>
      </c>
      <c r="O282" s="211" t="str">
        <f t="shared" si="69"/>
        <v/>
      </c>
      <c r="P282" s="211" t="str">
        <f t="shared" si="70"/>
        <v/>
      </c>
      <c r="Q282" s="211" t="str">
        <f t="shared" si="58"/>
        <v/>
      </c>
      <c r="R282" s="159" t="str">
        <f t="shared" si="59"/>
        <v/>
      </c>
    </row>
    <row r="283" spans="1:18" x14ac:dyDescent="0.25">
      <c r="A283" s="232" t="str">
        <f t="shared" si="60"/>
        <v/>
      </c>
      <c r="B283" s="93" t="str">
        <f t="shared" si="61"/>
        <v/>
      </c>
      <c r="C283" s="106" t="str">
        <f t="shared" si="62"/>
        <v/>
      </c>
      <c r="D283" s="233" t="str">
        <f t="shared" si="63"/>
        <v/>
      </c>
      <c r="E283" s="233" t="str">
        <f t="shared" si="64"/>
        <v/>
      </c>
      <c r="F283" s="233" t="str">
        <f t="shared" si="65"/>
        <v/>
      </c>
      <c r="G283" s="106" t="str">
        <f t="shared" si="57"/>
        <v/>
      </c>
      <c r="L283" s="209" t="str">
        <f t="shared" si="66"/>
        <v/>
      </c>
      <c r="M283" s="148" t="str">
        <f t="shared" si="67"/>
        <v/>
      </c>
      <c r="N283" s="159" t="str">
        <f t="shared" si="68"/>
        <v/>
      </c>
      <c r="O283" s="211" t="str">
        <f t="shared" si="69"/>
        <v/>
      </c>
      <c r="P283" s="211" t="str">
        <f t="shared" si="70"/>
        <v/>
      </c>
      <c r="Q283" s="211" t="str">
        <f t="shared" si="58"/>
        <v/>
      </c>
      <c r="R283" s="159" t="str">
        <f t="shared" si="59"/>
        <v/>
      </c>
    </row>
    <row r="284" spans="1:18" x14ac:dyDescent="0.25">
      <c r="A284" s="232" t="str">
        <f t="shared" si="60"/>
        <v/>
      </c>
      <c r="B284" s="93" t="str">
        <f t="shared" si="61"/>
        <v/>
      </c>
      <c r="C284" s="106" t="str">
        <f t="shared" si="62"/>
        <v/>
      </c>
      <c r="D284" s="233" t="str">
        <f t="shared" si="63"/>
        <v/>
      </c>
      <c r="E284" s="233" t="str">
        <f t="shared" si="64"/>
        <v/>
      </c>
      <c r="F284" s="233" t="str">
        <f t="shared" si="65"/>
        <v/>
      </c>
      <c r="G284" s="106" t="str">
        <f t="shared" si="57"/>
        <v/>
      </c>
      <c r="L284" s="209" t="str">
        <f t="shared" si="66"/>
        <v/>
      </c>
      <c r="M284" s="148" t="str">
        <f t="shared" si="67"/>
        <v/>
      </c>
      <c r="N284" s="159" t="str">
        <f t="shared" si="68"/>
        <v/>
      </c>
      <c r="O284" s="211" t="str">
        <f t="shared" si="69"/>
        <v/>
      </c>
      <c r="P284" s="211" t="str">
        <f t="shared" si="70"/>
        <v/>
      </c>
      <c r="Q284" s="211" t="str">
        <f t="shared" si="58"/>
        <v/>
      </c>
      <c r="R284" s="159" t="str">
        <f t="shared" si="59"/>
        <v/>
      </c>
    </row>
    <row r="285" spans="1:18" x14ac:dyDescent="0.25">
      <c r="A285" s="232" t="str">
        <f t="shared" si="60"/>
        <v/>
      </c>
      <c r="B285" s="93" t="str">
        <f t="shared" si="61"/>
        <v/>
      </c>
      <c r="C285" s="106" t="str">
        <f t="shared" si="62"/>
        <v/>
      </c>
      <c r="D285" s="233" t="str">
        <f t="shared" si="63"/>
        <v/>
      </c>
      <c r="E285" s="233" t="str">
        <f t="shared" si="64"/>
        <v/>
      </c>
      <c r="F285" s="233" t="str">
        <f t="shared" si="65"/>
        <v/>
      </c>
      <c r="G285" s="106" t="str">
        <f t="shared" si="57"/>
        <v/>
      </c>
      <c r="L285" s="209" t="str">
        <f t="shared" si="66"/>
        <v/>
      </c>
      <c r="M285" s="148" t="str">
        <f t="shared" si="67"/>
        <v/>
      </c>
      <c r="N285" s="159" t="str">
        <f t="shared" si="68"/>
        <v/>
      </c>
      <c r="O285" s="211" t="str">
        <f t="shared" si="69"/>
        <v/>
      </c>
      <c r="P285" s="211" t="str">
        <f t="shared" si="70"/>
        <v/>
      </c>
      <c r="Q285" s="211" t="str">
        <f t="shared" si="58"/>
        <v/>
      </c>
      <c r="R285" s="159" t="str">
        <f t="shared" si="59"/>
        <v/>
      </c>
    </row>
    <row r="286" spans="1:18" x14ac:dyDescent="0.25">
      <c r="A286" s="232" t="str">
        <f t="shared" si="60"/>
        <v/>
      </c>
      <c r="B286" s="93" t="str">
        <f t="shared" si="61"/>
        <v/>
      </c>
      <c r="C286" s="106" t="str">
        <f t="shared" si="62"/>
        <v/>
      </c>
      <c r="D286" s="233" t="str">
        <f t="shared" si="63"/>
        <v/>
      </c>
      <c r="E286" s="233" t="str">
        <f t="shared" si="64"/>
        <v/>
      </c>
      <c r="F286" s="233" t="str">
        <f t="shared" si="65"/>
        <v/>
      </c>
      <c r="G286" s="106" t="str">
        <f t="shared" si="57"/>
        <v/>
      </c>
      <c r="L286" s="209" t="str">
        <f t="shared" si="66"/>
        <v/>
      </c>
      <c r="M286" s="148" t="str">
        <f t="shared" si="67"/>
        <v/>
      </c>
      <c r="N286" s="159" t="str">
        <f t="shared" si="68"/>
        <v/>
      </c>
      <c r="O286" s="211" t="str">
        <f t="shared" si="69"/>
        <v/>
      </c>
      <c r="P286" s="211" t="str">
        <f t="shared" si="70"/>
        <v/>
      </c>
      <c r="Q286" s="211" t="str">
        <f t="shared" si="58"/>
        <v/>
      </c>
      <c r="R286" s="159" t="str">
        <f t="shared" si="59"/>
        <v/>
      </c>
    </row>
    <row r="287" spans="1:18" x14ac:dyDescent="0.25">
      <c r="A287" s="232" t="str">
        <f t="shared" si="60"/>
        <v/>
      </c>
      <c r="B287" s="93" t="str">
        <f t="shared" si="61"/>
        <v/>
      </c>
      <c r="C287" s="106" t="str">
        <f t="shared" si="62"/>
        <v/>
      </c>
      <c r="D287" s="233" t="str">
        <f t="shared" si="63"/>
        <v/>
      </c>
      <c r="E287" s="233" t="str">
        <f t="shared" si="64"/>
        <v/>
      </c>
      <c r="F287" s="233" t="str">
        <f t="shared" si="65"/>
        <v/>
      </c>
      <c r="G287" s="106" t="str">
        <f t="shared" si="57"/>
        <v/>
      </c>
      <c r="L287" s="209" t="str">
        <f t="shared" si="66"/>
        <v/>
      </c>
      <c r="M287" s="148" t="str">
        <f t="shared" si="67"/>
        <v/>
      </c>
      <c r="N287" s="159" t="str">
        <f t="shared" si="68"/>
        <v/>
      </c>
      <c r="O287" s="211" t="str">
        <f t="shared" si="69"/>
        <v/>
      </c>
      <c r="P287" s="211" t="str">
        <f t="shared" si="70"/>
        <v/>
      </c>
      <c r="Q287" s="211" t="str">
        <f t="shared" si="58"/>
        <v/>
      </c>
      <c r="R287" s="159" t="str">
        <f t="shared" si="59"/>
        <v/>
      </c>
    </row>
    <row r="288" spans="1:18" x14ac:dyDescent="0.25">
      <c r="A288" s="232" t="str">
        <f t="shared" si="60"/>
        <v/>
      </c>
      <c r="B288" s="93" t="str">
        <f t="shared" si="61"/>
        <v/>
      </c>
      <c r="C288" s="106" t="str">
        <f t="shared" si="62"/>
        <v/>
      </c>
      <c r="D288" s="233" t="str">
        <f t="shared" si="63"/>
        <v/>
      </c>
      <c r="E288" s="233" t="str">
        <f t="shared" si="64"/>
        <v/>
      </c>
      <c r="F288" s="233" t="str">
        <f t="shared" si="65"/>
        <v/>
      </c>
      <c r="G288" s="106" t="str">
        <f t="shared" si="57"/>
        <v/>
      </c>
      <c r="L288" s="209" t="str">
        <f t="shared" si="66"/>
        <v/>
      </c>
      <c r="M288" s="148" t="str">
        <f t="shared" si="67"/>
        <v/>
      </c>
      <c r="N288" s="159" t="str">
        <f t="shared" si="68"/>
        <v/>
      </c>
      <c r="O288" s="211" t="str">
        <f t="shared" si="69"/>
        <v/>
      </c>
      <c r="P288" s="211" t="str">
        <f t="shared" si="70"/>
        <v/>
      </c>
      <c r="Q288" s="211" t="str">
        <f t="shared" si="58"/>
        <v/>
      </c>
      <c r="R288" s="159" t="str">
        <f t="shared" si="59"/>
        <v/>
      </c>
    </row>
    <row r="289" spans="1:18" x14ac:dyDescent="0.25">
      <c r="A289" s="232" t="str">
        <f t="shared" si="60"/>
        <v/>
      </c>
      <c r="B289" s="93" t="str">
        <f t="shared" si="61"/>
        <v/>
      </c>
      <c r="C289" s="106" t="str">
        <f t="shared" si="62"/>
        <v/>
      </c>
      <c r="D289" s="233" t="str">
        <f t="shared" si="63"/>
        <v/>
      </c>
      <c r="E289" s="233" t="str">
        <f t="shared" si="64"/>
        <v/>
      </c>
      <c r="F289" s="233" t="str">
        <f t="shared" si="65"/>
        <v/>
      </c>
      <c r="G289" s="106" t="str">
        <f t="shared" si="57"/>
        <v/>
      </c>
      <c r="L289" s="209" t="str">
        <f t="shared" si="66"/>
        <v/>
      </c>
      <c r="M289" s="148" t="str">
        <f t="shared" si="67"/>
        <v/>
      </c>
      <c r="N289" s="159" t="str">
        <f t="shared" si="68"/>
        <v/>
      </c>
      <c r="O289" s="211" t="str">
        <f t="shared" si="69"/>
        <v/>
      </c>
      <c r="P289" s="211" t="str">
        <f t="shared" si="70"/>
        <v/>
      </c>
      <c r="Q289" s="211" t="str">
        <f t="shared" si="58"/>
        <v/>
      </c>
      <c r="R289" s="159" t="str">
        <f t="shared" si="59"/>
        <v/>
      </c>
    </row>
    <row r="290" spans="1:18" x14ac:dyDescent="0.25">
      <c r="A290" s="232" t="str">
        <f t="shared" si="60"/>
        <v/>
      </c>
      <c r="B290" s="93" t="str">
        <f t="shared" si="61"/>
        <v/>
      </c>
      <c r="C290" s="106" t="str">
        <f t="shared" si="62"/>
        <v/>
      </c>
      <c r="D290" s="233" t="str">
        <f t="shared" si="63"/>
        <v/>
      </c>
      <c r="E290" s="233" t="str">
        <f t="shared" si="64"/>
        <v/>
      </c>
      <c r="F290" s="233" t="str">
        <f t="shared" si="65"/>
        <v/>
      </c>
      <c r="G290" s="106" t="str">
        <f t="shared" si="57"/>
        <v/>
      </c>
      <c r="L290" s="209" t="str">
        <f t="shared" si="66"/>
        <v/>
      </c>
      <c r="M290" s="148" t="str">
        <f t="shared" si="67"/>
        <v/>
      </c>
      <c r="N290" s="159" t="str">
        <f t="shared" si="68"/>
        <v/>
      </c>
      <c r="O290" s="211" t="str">
        <f t="shared" si="69"/>
        <v/>
      </c>
      <c r="P290" s="211" t="str">
        <f t="shared" si="70"/>
        <v/>
      </c>
      <c r="Q290" s="211" t="str">
        <f t="shared" si="58"/>
        <v/>
      </c>
      <c r="R290" s="159" t="str">
        <f t="shared" si="59"/>
        <v/>
      </c>
    </row>
    <row r="291" spans="1:18" x14ac:dyDescent="0.25">
      <c r="A291" s="232" t="str">
        <f t="shared" si="60"/>
        <v/>
      </c>
      <c r="B291" s="93" t="str">
        <f t="shared" si="61"/>
        <v/>
      </c>
      <c r="C291" s="106" t="str">
        <f t="shared" si="62"/>
        <v/>
      </c>
      <c r="D291" s="233" t="str">
        <f t="shared" si="63"/>
        <v/>
      </c>
      <c r="E291" s="233" t="str">
        <f t="shared" si="64"/>
        <v/>
      </c>
      <c r="F291" s="233" t="str">
        <f t="shared" si="65"/>
        <v/>
      </c>
      <c r="G291" s="106" t="str">
        <f t="shared" si="57"/>
        <v/>
      </c>
      <c r="L291" s="209" t="str">
        <f t="shared" si="66"/>
        <v/>
      </c>
      <c r="M291" s="148" t="str">
        <f t="shared" si="67"/>
        <v/>
      </c>
      <c r="N291" s="159" t="str">
        <f t="shared" si="68"/>
        <v/>
      </c>
      <c r="O291" s="211" t="str">
        <f t="shared" si="69"/>
        <v/>
      </c>
      <c r="P291" s="211" t="str">
        <f t="shared" si="70"/>
        <v/>
      </c>
      <c r="Q291" s="211" t="str">
        <f t="shared" si="58"/>
        <v/>
      </c>
      <c r="R291" s="159" t="str">
        <f t="shared" si="59"/>
        <v/>
      </c>
    </row>
    <row r="292" spans="1:18" x14ac:dyDescent="0.25">
      <c r="A292" s="232" t="str">
        <f t="shared" si="60"/>
        <v/>
      </c>
      <c r="B292" s="93" t="str">
        <f t="shared" si="61"/>
        <v/>
      </c>
      <c r="C292" s="106" t="str">
        <f t="shared" si="62"/>
        <v/>
      </c>
      <c r="D292" s="233" t="str">
        <f t="shared" si="63"/>
        <v/>
      </c>
      <c r="E292" s="233" t="str">
        <f t="shared" si="64"/>
        <v/>
      </c>
      <c r="F292" s="233" t="str">
        <f t="shared" si="65"/>
        <v/>
      </c>
      <c r="G292" s="106" t="str">
        <f t="shared" si="57"/>
        <v/>
      </c>
      <c r="L292" s="209" t="str">
        <f t="shared" si="66"/>
        <v/>
      </c>
      <c r="M292" s="148" t="str">
        <f t="shared" si="67"/>
        <v/>
      </c>
      <c r="N292" s="159" t="str">
        <f t="shared" si="68"/>
        <v/>
      </c>
      <c r="O292" s="211" t="str">
        <f t="shared" si="69"/>
        <v/>
      </c>
      <c r="P292" s="211" t="str">
        <f t="shared" si="70"/>
        <v/>
      </c>
      <c r="Q292" s="211" t="str">
        <f t="shared" si="58"/>
        <v/>
      </c>
      <c r="R292" s="159" t="str">
        <f t="shared" si="59"/>
        <v/>
      </c>
    </row>
    <row r="293" spans="1:18" x14ac:dyDescent="0.25">
      <c r="A293" s="232" t="str">
        <f t="shared" si="60"/>
        <v/>
      </c>
      <c r="B293" s="93" t="str">
        <f t="shared" si="61"/>
        <v/>
      </c>
      <c r="C293" s="106" t="str">
        <f t="shared" si="62"/>
        <v/>
      </c>
      <c r="D293" s="233" t="str">
        <f t="shared" si="63"/>
        <v/>
      </c>
      <c r="E293" s="233" t="str">
        <f t="shared" si="64"/>
        <v/>
      </c>
      <c r="F293" s="233" t="str">
        <f t="shared" si="65"/>
        <v/>
      </c>
      <c r="G293" s="106" t="str">
        <f t="shared" si="57"/>
        <v/>
      </c>
      <c r="L293" s="209" t="str">
        <f t="shared" si="66"/>
        <v/>
      </c>
      <c r="M293" s="148" t="str">
        <f t="shared" si="67"/>
        <v/>
      </c>
      <c r="N293" s="159" t="str">
        <f t="shared" si="68"/>
        <v/>
      </c>
      <c r="O293" s="211" t="str">
        <f t="shared" si="69"/>
        <v/>
      </c>
      <c r="P293" s="211" t="str">
        <f t="shared" si="70"/>
        <v/>
      </c>
      <c r="Q293" s="211" t="str">
        <f t="shared" si="58"/>
        <v/>
      </c>
      <c r="R293" s="159" t="str">
        <f t="shared" si="59"/>
        <v/>
      </c>
    </row>
    <row r="294" spans="1:18" x14ac:dyDescent="0.25">
      <c r="A294" s="232" t="str">
        <f t="shared" si="60"/>
        <v/>
      </c>
      <c r="B294" s="93" t="str">
        <f t="shared" si="61"/>
        <v/>
      </c>
      <c r="C294" s="106" t="str">
        <f t="shared" si="62"/>
        <v/>
      </c>
      <c r="D294" s="233" t="str">
        <f t="shared" si="63"/>
        <v/>
      </c>
      <c r="E294" s="233" t="str">
        <f t="shared" si="64"/>
        <v/>
      </c>
      <c r="F294" s="233" t="str">
        <f t="shared" si="65"/>
        <v/>
      </c>
      <c r="G294" s="106" t="str">
        <f t="shared" si="57"/>
        <v/>
      </c>
      <c r="L294" s="209" t="str">
        <f t="shared" si="66"/>
        <v/>
      </c>
      <c r="M294" s="148" t="str">
        <f t="shared" si="67"/>
        <v/>
      </c>
      <c r="N294" s="159" t="str">
        <f t="shared" si="68"/>
        <v/>
      </c>
      <c r="O294" s="211" t="str">
        <f t="shared" si="69"/>
        <v/>
      </c>
      <c r="P294" s="211" t="str">
        <f t="shared" si="70"/>
        <v/>
      </c>
      <c r="Q294" s="211" t="str">
        <f t="shared" si="58"/>
        <v/>
      </c>
      <c r="R294" s="159" t="str">
        <f t="shared" si="59"/>
        <v/>
      </c>
    </row>
    <row r="295" spans="1:18" x14ac:dyDescent="0.25">
      <c r="A295" s="232" t="str">
        <f t="shared" si="60"/>
        <v/>
      </c>
      <c r="B295" s="93" t="str">
        <f t="shared" si="61"/>
        <v/>
      </c>
      <c r="C295" s="106" t="str">
        <f t="shared" si="62"/>
        <v/>
      </c>
      <c r="D295" s="233" t="str">
        <f t="shared" si="63"/>
        <v/>
      </c>
      <c r="E295" s="233" t="str">
        <f t="shared" si="64"/>
        <v/>
      </c>
      <c r="F295" s="233" t="str">
        <f t="shared" si="65"/>
        <v/>
      </c>
      <c r="G295" s="106" t="str">
        <f t="shared" si="57"/>
        <v/>
      </c>
      <c r="L295" s="209" t="str">
        <f t="shared" si="66"/>
        <v/>
      </c>
      <c r="M295" s="148" t="str">
        <f t="shared" si="67"/>
        <v/>
      </c>
      <c r="N295" s="159" t="str">
        <f t="shared" si="68"/>
        <v/>
      </c>
      <c r="O295" s="211" t="str">
        <f t="shared" si="69"/>
        <v/>
      </c>
      <c r="P295" s="211" t="str">
        <f t="shared" si="70"/>
        <v/>
      </c>
      <c r="Q295" s="211" t="str">
        <f t="shared" si="58"/>
        <v/>
      </c>
      <c r="R295" s="159" t="str">
        <f t="shared" si="59"/>
        <v/>
      </c>
    </row>
    <row r="296" spans="1:18" x14ac:dyDescent="0.25">
      <c r="A296" s="232" t="str">
        <f t="shared" si="60"/>
        <v/>
      </c>
      <c r="B296" s="93" t="str">
        <f t="shared" si="61"/>
        <v/>
      </c>
      <c r="C296" s="106" t="str">
        <f t="shared" si="62"/>
        <v/>
      </c>
      <c r="D296" s="233" t="str">
        <f t="shared" si="63"/>
        <v/>
      </c>
      <c r="E296" s="233" t="str">
        <f t="shared" si="64"/>
        <v/>
      </c>
      <c r="F296" s="233" t="str">
        <f t="shared" si="65"/>
        <v/>
      </c>
      <c r="G296" s="106" t="str">
        <f t="shared" si="57"/>
        <v/>
      </c>
      <c r="L296" s="209" t="str">
        <f t="shared" si="66"/>
        <v/>
      </c>
      <c r="M296" s="148" t="str">
        <f t="shared" si="67"/>
        <v/>
      </c>
      <c r="N296" s="159" t="str">
        <f t="shared" si="68"/>
        <v/>
      </c>
      <c r="O296" s="211" t="str">
        <f t="shared" si="69"/>
        <v/>
      </c>
      <c r="P296" s="211" t="str">
        <f t="shared" si="70"/>
        <v/>
      </c>
      <c r="Q296" s="211" t="str">
        <f t="shared" si="58"/>
        <v/>
      </c>
      <c r="R296" s="159" t="str">
        <f t="shared" si="59"/>
        <v/>
      </c>
    </row>
    <row r="297" spans="1:18" x14ac:dyDescent="0.25">
      <c r="A297" s="232" t="str">
        <f t="shared" si="60"/>
        <v/>
      </c>
      <c r="B297" s="93" t="str">
        <f t="shared" si="61"/>
        <v/>
      </c>
      <c r="C297" s="106" t="str">
        <f t="shared" si="62"/>
        <v/>
      </c>
      <c r="D297" s="233" t="str">
        <f t="shared" si="63"/>
        <v/>
      </c>
      <c r="E297" s="233" t="str">
        <f t="shared" si="64"/>
        <v/>
      </c>
      <c r="F297" s="233" t="str">
        <f t="shared" si="65"/>
        <v/>
      </c>
      <c r="G297" s="106" t="str">
        <f t="shared" si="57"/>
        <v/>
      </c>
      <c r="L297" s="209" t="str">
        <f t="shared" si="66"/>
        <v/>
      </c>
      <c r="M297" s="148" t="str">
        <f t="shared" si="67"/>
        <v/>
      </c>
      <c r="N297" s="159" t="str">
        <f t="shared" si="68"/>
        <v/>
      </c>
      <c r="O297" s="211" t="str">
        <f t="shared" si="69"/>
        <v/>
      </c>
      <c r="P297" s="211" t="str">
        <f t="shared" si="70"/>
        <v/>
      </c>
      <c r="Q297" s="211" t="str">
        <f t="shared" si="58"/>
        <v/>
      </c>
      <c r="R297" s="159" t="str">
        <f t="shared" si="59"/>
        <v/>
      </c>
    </row>
    <row r="298" spans="1:18" x14ac:dyDescent="0.25">
      <c r="A298" s="232" t="str">
        <f t="shared" si="60"/>
        <v/>
      </c>
      <c r="B298" s="93" t="str">
        <f t="shared" si="61"/>
        <v/>
      </c>
      <c r="C298" s="106" t="str">
        <f t="shared" si="62"/>
        <v/>
      </c>
      <c r="D298" s="233" t="str">
        <f t="shared" si="63"/>
        <v/>
      </c>
      <c r="E298" s="233" t="str">
        <f t="shared" si="64"/>
        <v/>
      </c>
      <c r="F298" s="233" t="str">
        <f t="shared" si="65"/>
        <v/>
      </c>
      <c r="G298" s="106" t="str">
        <f t="shared" si="57"/>
        <v/>
      </c>
      <c r="L298" s="209" t="str">
        <f t="shared" si="66"/>
        <v/>
      </c>
      <c r="M298" s="148" t="str">
        <f t="shared" si="67"/>
        <v/>
      </c>
      <c r="N298" s="159" t="str">
        <f t="shared" si="68"/>
        <v/>
      </c>
      <c r="O298" s="211" t="str">
        <f t="shared" si="69"/>
        <v/>
      </c>
      <c r="P298" s="211" t="str">
        <f t="shared" si="70"/>
        <v/>
      </c>
      <c r="Q298" s="211" t="str">
        <f t="shared" si="58"/>
        <v/>
      </c>
      <c r="R298" s="159" t="str">
        <f t="shared" si="59"/>
        <v/>
      </c>
    </row>
    <row r="299" spans="1:18" x14ac:dyDescent="0.25">
      <c r="A299" s="232" t="str">
        <f t="shared" si="60"/>
        <v/>
      </c>
      <c r="B299" s="93" t="str">
        <f t="shared" si="61"/>
        <v/>
      </c>
      <c r="C299" s="106" t="str">
        <f t="shared" si="62"/>
        <v/>
      </c>
      <c r="D299" s="233" t="str">
        <f t="shared" si="63"/>
        <v/>
      </c>
      <c r="E299" s="233" t="str">
        <f t="shared" si="64"/>
        <v/>
      </c>
      <c r="F299" s="233" t="str">
        <f t="shared" si="65"/>
        <v/>
      </c>
      <c r="G299" s="106" t="str">
        <f t="shared" si="57"/>
        <v/>
      </c>
      <c r="L299" s="209" t="str">
        <f t="shared" si="66"/>
        <v/>
      </c>
      <c r="M299" s="148" t="str">
        <f t="shared" si="67"/>
        <v/>
      </c>
      <c r="N299" s="159" t="str">
        <f t="shared" si="68"/>
        <v/>
      </c>
      <c r="O299" s="211" t="str">
        <f t="shared" si="69"/>
        <v/>
      </c>
      <c r="P299" s="211" t="str">
        <f t="shared" si="70"/>
        <v/>
      </c>
      <c r="Q299" s="211" t="str">
        <f t="shared" si="58"/>
        <v/>
      </c>
      <c r="R299" s="159" t="str">
        <f t="shared" si="59"/>
        <v/>
      </c>
    </row>
    <row r="300" spans="1:18" x14ac:dyDescent="0.25">
      <c r="A300" s="232" t="str">
        <f t="shared" si="60"/>
        <v/>
      </c>
      <c r="B300" s="93" t="str">
        <f t="shared" si="61"/>
        <v/>
      </c>
      <c r="C300" s="106" t="str">
        <f t="shared" si="62"/>
        <v/>
      </c>
      <c r="D300" s="233" t="str">
        <f t="shared" si="63"/>
        <v/>
      </c>
      <c r="E300" s="233" t="str">
        <f t="shared" si="64"/>
        <v/>
      </c>
      <c r="F300" s="233" t="str">
        <f t="shared" si="65"/>
        <v/>
      </c>
      <c r="G300" s="106" t="str">
        <f t="shared" si="57"/>
        <v/>
      </c>
      <c r="L300" s="209" t="str">
        <f t="shared" si="66"/>
        <v/>
      </c>
      <c r="M300" s="148" t="str">
        <f t="shared" si="67"/>
        <v/>
      </c>
      <c r="N300" s="159" t="str">
        <f t="shared" si="68"/>
        <v/>
      </c>
      <c r="O300" s="211" t="str">
        <f t="shared" si="69"/>
        <v/>
      </c>
      <c r="P300" s="211" t="str">
        <f t="shared" si="70"/>
        <v/>
      </c>
      <c r="Q300" s="211" t="str">
        <f t="shared" si="58"/>
        <v/>
      </c>
      <c r="R300" s="159" t="str">
        <f t="shared" si="59"/>
        <v/>
      </c>
    </row>
    <row r="301" spans="1:18" x14ac:dyDescent="0.25">
      <c r="A301" s="232" t="str">
        <f t="shared" si="60"/>
        <v/>
      </c>
      <c r="B301" s="93" t="str">
        <f t="shared" si="61"/>
        <v/>
      </c>
      <c r="C301" s="106" t="str">
        <f t="shared" si="62"/>
        <v/>
      </c>
      <c r="D301" s="233" t="str">
        <f t="shared" si="63"/>
        <v/>
      </c>
      <c r="E301" s="233" t="str">
        <f t="shared" si="64"/>
        <v/>
      </c>
      <c r="F301" s="233" t="str">
        <f t="shared" si="65"/>
        <v/>
      </c>
      <c r="G301" s="106" t="str">
        <f t="shared" si="57"/>
        <v/>
      </c>
      <c r="L301" s="209" t="str">
        <f t="shared" si="66"/>
        <v/>
      </c>
      <c r="M301" s="148" t="str">
        <f t="shared" si="67"/>
        <v/>
      </c>
      <c r="N301" s="159" t="str">
        <f t="shared" si="68"/>
        <v/>
      </c>
      <c r="O301" s="211" t="str">
        <f t="shared" si="69"/>
        <v/>
      </c>
      <c r="P301" s="211" t="str">
        <f t="shared" si="70"/>
        <v/>
      </c>
      <c r="Q301" s="211" t="str">
        <f t="shared" si="58"/>
        <v/>
      </c>
      <c r="R301" s="159" t="str">
        <f t="shared" si="59"/>
        <v/>
      </c>
    </row>
    <row r="302" spans="1:18" x14ac:dyDescent="0.25">
      <c r="A302" s="232" t="str">
        <f t="shared" si="60"/>
        <v/>
      </c>
      <c r="B302" s="93" t="str">
        <f t="shared" si="61"/>
        <v/>
      </c>
      <c r="C302" s="106" t="str">
        <f t="shared" si="62"/>
        <v/>
      </c>
      <c r="D302" s="233" t="str">
        <f t="shared" si="63"/>
        <v/>
      </c>
      <c r="E302" s="233" t="str">
        <f t="shared" si="64"/>
        <v/>
      </c>
      <c r="F302" s="233" t="str">
        <f t="shared" si="65"/>
        <v/>
      </c>
      <c r="G302" s="106" t="str">
        <f t="shared" si="57"/>
        <v/>
      </c>
      <c r="L302" s="209" t="str">
        <f t="shared" si="66"/>
        <v/>
      </c>
      <c r="M302" s="148" t="str">
        <f t="shared" si="67"/>
        <v/>
      </c>
      <c r="N302" s="159" t="str">
        <f t="shared" si="68"/>
        <v/>
      </c>
      <c r="O302" s="211" t="str">
        <f t="shared" si="69"/>
        <v/>
      </c>
      <c r="P302" s="211" t="str">
        <f t="shared" si="70"/>
        <v/>
      </c>
      <c r="Q302" s="211" t="str">
        <f t="shared" si="58"/>
        <v/>
      </c>
      <c r="R302" s="159" t="str">
        <f t="shared" si="59"/>
        <v/>
      </c>
    </row>
    <row r="303" spans="1:18" x14ac:dyDescent="0.25">
      <c r="A303" s="232" t="str">
        <f t="shared" si="60"/>
        <v/>
      </c>
      <c r="B303" s="93" t="str">
        <f t="shared" si="61"/>
        <v/>
      </c>
      <c r="C303" s="106" t="str">
        <f t="shared" si="62"/>
        <v/>
      </c>
      <c r="D303" s="233" t="str">
        <f t="shared" si="63"/>
        <v/>
      </c>
      <c r="E303" s="233" t="str">
        <f t="shared" si="64"/>
        <v/>
      </c>
      <c r="F303" s="233" t="str">
        <f t="shared" si="65"/>
        <v/>
      </c>
      <c r="G303" s="106" t="str">
        <f t="shared" si="57"/>
        <v/>
      </c>
      <c r="L303" s="209" t="str">
        <f t="shared" si="66"/>
        <v/>
      </c>
      <c r="M303" s="148" t="str">
        <f t="shared" si="67"/>
        <v/>
      </c>
      <c r="N303" s="159" t="str">
        <f t="shared" si="68"/>
        <v/>
      </c>
      <c r="O303" s="211" t="str">
        <f t="shared" si="69"/>
        <v/>
      </c>
      <c r="P303" s="211" t="str">
        <f t="shared" si="70"/>
        <v/>
      </c>
      <c r="Q303" s="211" t="str">
        <f t="shared" si="58"/>
        <v/>
      </c>
      <c r="R303" s="159" t="str">
        <f t="shared" si="59"/>
        <v/>
      </c>
    </row>
    <row r="304" spans="1:18" x14ac:dyDescent="0.25">
      <c r="A304" s="232" t="str">
        <f t="shared" si="60"/>
        <v/>
      </c>
      <c r="B304" s="93" t="str">
        <f t="shared" si="61"/>
        <v/>
      </c>
      <c r="C304" s="106" t="str">
        <f t="shared" si="62"/>
        <v/>
      </c>
      <c r="D304" s="233" t="str">
        <f t="shared" si="63"/>
        <v/>
      </c>
      <c r="E304" s="233" t="str">
        <f t="shared" si="64"/>
        <v/>
      </c>
      <c r="F304" s="233" t="str">
        <f t="shared" si="65"/>
        <v/>
      </c>
      <c r="G304" s="106" t="str">
        <f t="shared" si="57"/>
        <v/>
      </c>
      <c r="L304" s="209" t="str">
        <f t="shared" si="66"/>
        <v/>
      </c>
      <c r="M304" s="148" t="str">
        <f t="shared" si="67"/>
        <v/>
      </c>
      <c r="N304" s="159" t="str">
        <f t="shared" si="68"/>
        <v/>
      </c>
      <c r="O304" s="211" t="str">
        <f t="shared" si="69"/>
        <v/>
      </c>
      <c r="P304" s="211" t="str">
        <f t="shared" si="70"/>
        <v/>
      </c>
      <c r="Q304" s="211" t="str">
        <f t="shared" si="58"/>
        <v/>
      </c>
      <c r="R304" s="159" t="str">
        <f t="shared" si="59"/>
        <v/>
      </c>
    </row>
    <row r="305" spans="1:18" x14ac:dyDescent="0.25">
      <c r="A305" s="232" t="str">
        <f t="shared" si="60"/>
        <v/>
      </c>
      <c r="B305" s="93" t="str">
        <f t="shared" si="61"/>
        <v/>
      </c>
      <c r="C305" s="106" t="str">
        <f t="shared" si="62"/>
        <v/>
      </c>
      <c r="D305" s="233" t="str">
        <f t="shared" si="63"/>
        <v/>
      </c>
      <c r="E305" s="233" t="str">
        <f t="shared" si="64"/>
        <v/>
      </c>
      <c r="F305" s="233" t="str">
        <f t="shared" si="65"/>
        <v/>
      </c>
      <c r="G305" s="106" t="str">
        <f t="shared" si="57"/>
        <v/>
      </c>
      <c r="L305" s="209" t="str">
        <f t="shared" si="66"/>
        <v/>
      </c>
      <c r="M305" s="148" t="str">
        <f t="shared" si="67"/>
        <v/>
      </c>
      <c r="N305" s="159" t="str">
        <f t="shared" si="68"/>
        <v/>
      </c>
      <c r="O305" s="211" t="str">
        <f t="shared" si="69"/>
        <v/>
      </c>
      <c r="P305" s="211" t="str">
        <f t="shared" si="70"/>
        <v/>
      </c>
      <c r="Q305" s="211" t="str">
        <f t="shared" si="58"/>
        <v/>
      </c>
      <c r="R305" s="159" t="str">
        <f t="shared" si="59"/>
        <v/>
      </c>
    </row>
    <row r="306" spans="1:18" x14ac:dyDescent="0.25">
      <c r="A306" s="232" t="str">
        <f t="shared" si="60"/>
        <v/>
      </c>
      <c r="B306" s="93" t="str">
        <f t="shared" si="61"/>
        <v/>
      </c>
      <c r="C306" s="106" t="str">
        <f t="shared" si="62"/>
        <v/>
      </c>
      <c r="D306" s="233" t="str">
        <f t="shared" si="63"/>
        <v/>
      </c>
      <c r="E306" s="233" t="str">
        <f t="shared" si="64"/>
        <v/>
      </c>
      <c r="F306" s="233" t="str">
        <f t="shared" si="65"/>
        <v/>
      </c>
      <c r="G306" s="106" t="str">
        <f t="shared" si="57"/>
        <v/>
      </c>
      <c r="L306" s="209" t="str">
        <f t="shared" si="66"/>
        <v/>
      </c>
      <c r="M306" s="148" t="str">
        <f t="shared" si="67"/>
        <v/>
      </c>
      <c r="N306" s="159" t="str">
        <f t="shared" si="68"/>
        <v/>
      </c>
      <c r="O306" s="211" t="str">
        <f t="shared" si="69"/>
        <v/>
      </c>
      <c r="P306" s="211" t="str">
        <f t="shared" si="70"/>
        <v/>
      </c>
      <c r="Q306" s="211" t="str">
        <f t="shared" si="58"/>
        <v/>
      </c>
      <c r="R306" s="159" t="str">
        <f t="shared" si="59"/>
        <v/>
      </c>
    </row>
    <row r="307" spans="1:18" x14ac:dyDescent="0.25">
      <c r="A307" s="232" t="str">
        <f t="shared" si="60"/>
        <v/>
      </c>
      <c r="B307" s="93" t="str">
        <f t="shared" si="61"/>
        <v/>
      </c>
      <c r="C307" s="106" t="str">
        <f t="shared" si="62"/>
        <v/>
      </c>
      <c r="D307" s="233" t="str">
        <f t="shared" si="63"/>
        <v/>
      </c>
      <c r="E307" s="233" t="str">
        <f t="shared" si="64"/>
        <v/>
      </c>
      <c r="F307" s="233" t="str">
        <f t="shared" si="65"/>
        <v/>
      </c>
      <c r="G307" s="106" t="str">
        <f t="shared" si="57"/>
        <v/>
      </c>
      <c r="L307" s="209" t="str">
        <f t="shared" si="66"/>
        <v/>
      </c>
      <c r="M307" s="148" t="str">
        <f t="shared" si="67"/>
        <v/>
      </c>
      <c r="N307" s="159" t="str">
        <f t="shared" si="68"/>
        <v/>
      </c>
      <c r="O307" s="211" t="str">
        <f t="shared" si="69"/>
        <v/>
      </c>
      <c r="P307" s="211" t="str">
        <f t="shared" si="70"/>
        <v/>
      </c>
      <c r="Q307" s="211" t="str">
        <f t="shared" si="58"/>
        <v/>
      </c>
      <c r="R307" s="159" t="str">
        <f t="shared" si="59"/>
        <v/>
      </c>
    </row>
    <row r="308" spans="1:18" x14ac:dyDescent="0.25">
      <c r="A308" s="232" t="str">
        <f t="shared" si="60"/>
        <v/>
      </c>
      <c r="B308" s="93" t="str">
        <f t="shared" si="61"/>
        <v/>
      </c>
      <c r="C308" s="106" t="str">
        <f t="shared" si="62"/>
        <v/>
      </c>
      <c r="D308" s="233" t="str">
        <f t="shared" si="63"/>
        <v/>
      </c>
      <c r="E308" s="233" t="str">
        <f t="shared" si="64"/>
        <v/>
      </c>
      <c r="F308" s="233" t="str">
        <f t="shared" si="65"/>
        <v/>
      </c>
      <c r="G308" s="106" t="str">
        <f t="shared" si="57"/>
        <v/>
      </c>
      <c r="L308" s="209" t="str">
        <f t="shared" si="66"/>
        <v/>
      </c>
      <c r="M308" s="148" t="str">
        <f t="shared" si="67"/>
        <v/>
      </c>
      <c r="N308" s="159" t="str">
        <f t="shared" si="68"/>
        <v/>
      </c>
      <c r="O308" s="211" t="str">
        <f t="shared" si="69"/>
        <v/>
      </c>
      <c r="P308" s="211" t="str">
        <f t="shared" si="70"/>
        <v/>
      </c>
      <c r="Q308" s="211" t="str">
        <f t="shared" si="58"/>
        <v/>
      </c>
      <c r="R308" s="159" t="str">
        <f t="shared" si="59"/>
        <v/>
      </c>
    </row>
    <row r="309" spans="1:18" x14ac:dyDescent="0.25">
      <c r="A309" s="232" t="str">
        <f t="shared" si="60"/>
        <v/>
      </c>
      <c r="B309" s="93" t="str">
        <f t="shared" si="61"/>
        <v/>
      </c>
      <c r="C309" s="106" t="str">
        <f t="shared" si="62"/>
        <v/>
      </c>
      <c r="D309" s="233" t="str">
        <f t="shared" si="63"/>
        <v/>
      </c>
      <c r="E309" s="233" t="str">
        <f t="shared" si="64"/>
        <v/>
      </c>
      <c r="F309" s="233" t="str">
        <f t="shared" si="65"/>
        <v/>
      </c>
      <c r="G309" s="106" t="str">
        <f t="shared" si="57"/>
        <v/>
      </c>
      <c r="L309" s="209" t="str">
        <f t="shared" si="66"/>
        <v/>
      </c>
      <c r="M309" s="148" t="str">
        <f t="shared" si="67"/>
        <v/>
      </c>
      <c r="N309" s="159" t="str">
        <f t="shared" si="68"/>
        <v/>
      </c>
      <c r="O309" s="211" t="str">
        <f t="shared" si="69"/>
        <v/>
      </c>
      <c r="P309" s="211" t="str">
        <f t="shared" si="70"/>
        <v/>
      </c>
      <c r="Q309" s="211" t="str">
        <f t="shared" si="58"/>
        <v/>
      </c>
      <c r="R309" s="159" t="str">
        <f t="shared" si="59"/>
        <v/>
      </c>
    </row>
    <row r="310" spans="1:18" x14ac:dyDescent="0.25">
      <c r="A310" s="232" t="str">
        <f t="shared" si="60"/>
        <v/>
      </c>
      <c r="B310" s="93" t="str">
        <f t="shared" si="61"/>
        <v/>
      </c>
      <c r="C310" s="106" t="str">
        <f t="shared" si="62"/>
        <v/>
      </c>
      <c r="D310" s="233" t="str">
        <f t="shared" si="63"/>
        <v/>
      </c>
      <c r="E310" s="233" t="str">
        <f t="shared" si="64"/>
        <v/>
      </c>
      <c r="F310" s="233" t="str">
        <f t="shared" si="65"/>
        <v/>
      </c>
      <c r="G310" s="106" t="str">
        <f t="shared" si="57"/>
        <v/>
      </c>
      <c r="L310" s="209" t="str">
        <f t="shared" si="66"/>
        <v/>
      </c>
      <c r="M310" s="148" t="str">
        <f t="shared" si="67"/>
        <v/>
      </c>
      <c r="N310" s="159" t="str">
        <f t="shared" si="68"/>
        <v/>
      </c>
      <c r="O310" s="211" t="str">
        <f t="shared" si="69"/>
        <v/>
      </c>
      <c r="P310" s="211" t="str">
        <f t="shared" si="70"/>
        <v/>
      </c>
      <c r="Q310" s="211" t="str">
        <f t="shared" si="58"/>
        <v/>
      </c>
      <c r="R310" s="159" t="str">
        <f t="shared" si="59"/>
        <v/>
      </c>
    </row>
    <row r="311" spans="1:18" x14ac:dyDescent="0.25">
      <c r="A311" s="232" t="str">
        <f t="shared" si="60"/>
        <v/>
      </c>
      <c r="B311" s="93" t="str">
        <f t="shared" si="61"/>
        <v/>
      </c>
      <c r="C311" s="106" t="str">
        <f t="shared" si="62"/>
        <v/>
      </c>
      <c r="D311" s="233" t="str">
        <f t="shared" si="63"/>
        <v/>
      </c>
      <c r="E311" s="233" t="str">
        <f t="shared" si="64"/>
        <v/>
      </c>
      <c r="F311" s="233" t="str">
        <f t="shared" si="65"/>
        <v/>
      </c>
      <c r="G311" s="106" t="str">
        <f t="shared" si="57"/>
        <v/>
      </c>
      <c r="L311" s="209" t="str">
        <f t="shared" si="66"/>
        <v/>
      </c>
      <c r="M311" s="148" t="str">
        <f t="shared" si="67"/>
        <v/>
      </c>
      <c r="N311" s="159" t="str">
        <f t="shared" si="68"/>
        <v/>
      </c>
      <c r="O311" s="211" t="str">
        <f t="shared" si="69"/>
        <v/>
      </c>
      <c r="P311" s="211" t="str">
        <f t="shared" si="70"/>
        <v/>
      </c>
      <c r="Q311" s="211" t="str">
        <f t="shared" si="58"/>
        <v/>
      </c>
      <c r="R311" s="159" t="str">
        <f t="shared" si="59"/>
        <v/>
      </c>
    </row>
    <row r="312" spans="1:18" x14ac:dyDescent="0.25">
      <c r="A312" s="232" t="str">
        <f t="shared" si="60"/>
        <v/>
      </c>
      <c r="B312" s="93" t="str">
        <f t="shared" si="61"/>
        <v/>
      </c>
      <c r="C312" s="106" t="str">
        <f t="shared" si="62"/>
        <v/>
      </c>
      <c r="D312" s="233" t="str">
        <f t="shared" si="63"/>
        <v/>
      </c>
      <c r="E312" s="233" t="str">
        <f t="shared" si="64"/>
        <v/>
      </c>
      <c r="F312" s="233" t="str">
        <f t="shared" si="65"/>
        <v/>
      </c>
      <c r="G312" s="106" t="str">
        <f t="shared" si="57"/>
        <v/>
      </c>
      <c r="L312" s="209" t="str">
        <f t="shared" si="66"/>
        <v/>
      </c>
      <c r="M312" s="148" t="str">
        <f t="shared" si="67"/>
        <v/>
      </c>
      <c r="N312" s="159" t="str">
        <f t="shared" si="68"/>
        <v/>
      </c>
      <c r="O312" s="211" t="str">
        <f t="shared" si="69"/>
        <v/>
      </c>
      <c r="P312" s="211" t="str">
        <f t="shared" si="70"/>
        <v/>
      </c>
      <c r="Q312" s="211" t="str">
        <f t="shared" si="58"/>
        <v/>
      </c>
      <c r="R312" s="159" t="str">
        <f t="shared" si="59"/>
        <v/>
      </c>
    </row>
    <row r="313" spans="1:18" x14ac:dyDescent="0.25">
      <c r="A313" s="232" t="str">
        <f t="shared" si="60"/>
        <v/>
      </c>
      <c r="B313" s="93" t="str">
        <f t="shared" si="61"/>
        <v/>
      </c>
      <c r="C313" s="106" t="str">
        <f t="shared" si="62"/>
        <v/>
      </c>
      <c r="D313" s="233" t="str">
        <f t="shared" si="63"/>
        <v/>
      </c>
      <c r="E313" s="233" t="str">
        <f t="shared" si="64"/>
        <v/>
      </c>
      <c r="F313" s="233" t="str">
        <f t="shared" si="65"/>
        <v/>
      </c>
      <c r="G313" s="106" t="str">
        <f t="shared" si="57"/>
        <v/>
      </c>
      <c r="L313" s="209" t="str">
        <f t="shared" si="66"/>
        <v/>
      </c>
      <c r="M313" s="148" t="str">
        <f t="shared" si="67"/>
        <v/>
      </c>
      <c r="N313" s="159" t="str">
        <f t="shared" si="68"/>
        <v/>
      </c>
      <c r="O313" s="211" t="str">
        <f t="shared" si="69"/>
        <v/>
      </c>
      <c r="P313" s="211" t="str">
        <f t="shared" si="70"/>
        <v/>
      </c>
      <c r="Q313" s="211" t="str">
        <f t="shared" si="58"/>
        <v/>
      </c>
      <c r="R313" s="159" t="str">
        <f t="shared" si="59"/>
        <v/>
      </c>
    </row>
    <row r="314" spans="1:18" x14ac:dyDescent="0.25">
      <c r="A314" s="232" t="str">
        <f t="shared" si="60"/>
        <v/>
      </c>
      <c r="B314" s="93" t="str">
        <f t="shared" si="61"/>
        <v/>
      </c>
      <c r="C314" s="106" t="str">
        <f t="shared" si="62"/>
        <v/>
      </c>
      <c r="D314" s="233" t="str">
        <f t="shared" si="63"/>
        <v/>
      </c>
      <c r="E314" s="233" t="str">
        <f t="shared" si="64"/>
        <v/>
      </c>
      <c r="F314" s="233" t="str">
        <f t="shared" si="65"/>
        <v/>
      </c>
      <c r="G314" s="106" t="str">
        <f t="shared" si="57"/>
        <v/>
      </c>
      <c r="L314" s="209" t="str">
        <f t="shared" si="66"/>
        <v/>
      </c>
      <c r="M314" s="148" t="str">
        <f t="shared" si="67"/>
        <v/>
      </c>
      <c r="N314" s="159" t="str">
        <f t="shared" si="68"/>
        <v/>
      </c>
      <c r="O314" s="211" t="str">
        <f t="shared" si="69"/>
        <v/>
      </c>
      <c r="P314" s="211" t="str">
        <f t="shared" si="70"/>
        <v/>
      </c>
      <c r="Q314" s="211" t="str">
        <f t="shared" si="58"/>
        <v/>
      </c>
      <c r="R314" s="159" t="str">
        <f t="shared" si="59"/>
        <v/>
      </c>
    </row>
    <row r="315" spans="1:18" x14ac:dyDescent="0.25">
      <c r="A315" s="232" t="str">
        <f t="shared" si="60"/>
        <v/>
      </c>
      <c r="B315" s="93" t="str">
        <f t="shared" si="61"/>
        <v/>
      </c>
      <c r="C315" s="106" t="str">
        <f t="shared" si="62"/>
        <v/>
      </c>
      <c r="D315" s="233" t="str">
        <f t="shared" si="63"/>
        <v/>
      </c>
      <c r="E315" s="233" t="str">
        <f t="shared" si="64"/>
        <v/>
      </c>
      <c r="F315" s="233" t="str">
        <f t="shared" si="65"/>
        <v/>
      </c>
      <c r="G315" s="106" t="str">
        <f t="shared" si="57"/>
        <v/>
      </c>
      <c r="L315" s="209" t="str">
        <f t="shared" si="66"/>
        <v/>
      </c>
      <c r="M315" s="148" t="str">
        <f t="shared" si="67"/>
        <v/>
      </c>
      <c r="N315" s="159" t="str">
        <f t="shared" si="68"/>
        <v/>
      </c>
      <c r="O315" s="211" t="str">
        <f t="shared" si="69"/>
        <v/>
      </c>
      <c r="P315" s="211" t="str">
        <f t="shared" si="70"/>
        <v/>
      </c>
      <c r="Q315" s="211" t="str">
        <f t="shared" si="58"/>
        <v/>
      </c>
      <c r="R315" s="159" t="str">
        <f t="shared" si="59"/>
        <v/>
      </c>
    </row>
    <row r="316" spans="1:18" x14ac:dyDescent="0.25">
      <c r="A316" s="232" t="str">
        <f t="shared" si="60"/>
        <v/>
      </c>
      <c r="B316" s="93" t="str">
        <f t="shared" si="61"/>
        <v/>
      </c>
      <c r="C316" s="106" t="str">
        <f t="shared" si="62"/>
        <v/>
      </c>
      <c r="D316" s="233" t="str">
        <f t="shared" si="63"/>
        <v/>
      </c>
      <c r="E316" s="233" t="str">
        <f t="shared" si="64"/>
        <v/>
      </c>
      <c r="F316" s="233" t="str">
        <f t="shared" si="65"/>
        <v/>
      </c>
      <c r="G316" s="106" t="str">
        <f t="shared" si="57"/>
        <v/>
      </c>
      <c r="L316" s="209" t="str">
        <f t="shared" si="66"/>
        <v/>
      </c>
      <c r="M316" s="148" t="str">
        <f t="shared" si="67"/>
        <v/>
      </c>
      <c r="N316" s="159" t="str">
        <f t="shared" si="68"/>
        <v/>
      </c>
      <c r="O316" s="211" t="str">
        <f t="shared" si="69"/>
        <v/>
      </c>
      <c r="P316" s="211" t="str">
        <f t="shared" si="70"/>
        <v/>
      </c>
      <c r="Q316" s="211" t="str">
        <f t="shared" si="58"/>
        <v/>
      </c>
      <c r="R316" s="159" t="str">
        <f t="shared" si="59"/>
        <v/>
      </c>
    </row>
    <row r="317" spans="1:18" x14ac:dyDescent="0.25">
      <c r="A317" s="232" t="str">
        <f t="shared" si="60"/>
        <v/>
      </c>
      <c r="B317" s="93" t="str">
        <f t="shared" si="61"/>
        <v/>
      </c>
      <c r="C317" s="106" t="str">
        <f t="shared" si="62"/>
        <v/>
      </c>
      <c r="D317" s="233" t="str">
        <f t="shared" si="63"/>
        <v/>
      </c>
      <c r="E317" s="233" t="str">
        <f t="shared" si="64"/>
        <v/>
      </c>
      <c r="F317" s="233" t="str">
        <f t="shared" si="65"/>
        <v/>
      </c>
      <c r="G317" s="106" t="str">
        <f t="shared" si="57"/>
        <v/>
      </c>
      <c r="L317" s="209" t="str">
        <f t="shared" si="66"/>
        <v/>
      </c>
      <c r="M317" s="148" t="str">
        <f t="shared" si="67"/>
        <v/>
      </c>
      <c r="N317" s="159" t="str">
        <f t="shared" si="68"/>
        <v/>
      </c>
      <c r="O317" s="211" t="str">
        <f t="shared" si="69"/>
        <v/>
      </c>
      <c r="P317" s="211" t="str">
        <f t="shared" si="70"/>
        <v/>
      </c>
      <c r="Q317" s="211" t="str">
        <f t="shared" si="58"/>
        <v/>
      </c>
      <c r="R317" s="159" t="str">
        <f t="shared" si="59"/>
        <v/>
      </c>
    </row>
    <row r="318" spans="1:18" x14ac:dyDescent="0.25">
      <c r="A318" s="232" t="str">
        <f t="shared" si="60"/>
        <v/>
      </c>
      <c r="B318" s="93" t="str">
        <f t="shared" si="61"/>
        <v/>
      </c>
      <c r="C318" s="106" t="str">
        <f t="shared" si="62"/>
        <v/>
      </c>
      <c r="D318" s="233" t="str">
        <f t="shared" si="63"/>
        <v/>
      </c>
      <c r="E318" s="233" t="str">
        <f t="shared" si="64"/>
        <v/>
      </c>
      <c r="F318" s="233" t="str">
        <f t="shared" si="65"/>
        <v/>
      </c>
      <c r="G318" s="106" t="str">
        <f t="shared" si="57"/>
        <v/>
      </c>
      <c r="L318" s="209" t="str">
        <f t="shared" si="66"/>
        <v/>
      </c>
      <c r="M318" s="148" t="str">
        <f t="shared" si="67"/>
        <v/>
      </c>
      <c r="N318" s="159" t="str">
        <f t="shared" si="68"/>
        <v/>
      </c>
      <c r="O318" s="211" t="str">
        <f t="shared" si="69"/>
        <v/>
      </c>
      <c r="P318" s="211" t="str">
        <f t="shared" si="70"/>
        <v/>
      </c>
      <c r="Q318" s="211" t="str">
        <f t="shared" si="58"/>
        <v/>
      </c>
      <c r="R318" s="159" t="str">
        <f t="shared" si="59"/>
        <v/>
      </c>
    </row>
    <row r="319" spans="1:18" x14ac:dyDescent="0.25">
      <c r="A319" s="232" t="str">
        <f t="shared" si="60"/>
        <v/>
      </c>
      <c r="B319" s="93" t="str">
        <f t="shared" si="61"/>
        <v/>
      </c>
      <c r="C319" s="106" t="str">
        <f t="shared" si="62"/>
        <v/>
      </c>
      <c r="D319" s="233" t="str">
        <f t="shared" si="63"/>
        <v/>
      </c>
      <c r="E319" s="233" t="str">
        <f t="shared" si="64"/>
        <v/>
      </c>
      <c r="F319" s="233" t="str">
        <f t="shared" si="65"/>
        <v/>
      </c>
      <c r="G319" s="106" t="str">
        <f t="shared" si="57"/>
        <v/>
      </c>
      <c r="L319" s="209" t="str">
        <f t="shared" si="66"/>
        <v/>
      </c>
      <c r="M319" s="148" t="str">
        <f t="shared" si="67"/>
        <v/>
      </c>
      <c r="N319" s="159" t="str">
        <f t="shared" si="68"/>
        <v/>
      </c>
      <c r="O319" s="211" t="str">
        <f t="shared" si="69"/>
        <v/>
      </c>
      <c r="P319" s="211" t="str">
        <f t="shared" si="70"/>
        <v/>
      </c>
      <c r="Q319" s="211" t="str">
        <f t="shared" si="58"/>
        <v/>
      </c>
      <c r="R319" s="159" t="str">
        <f t="shared" si="59"/>
        <v/>
      </c>
    </row>
    <row r="320" spans="1:18" x14ac:dyDescent="0.25">
      <c r="A320" s="232" t="str">
        <f t="shared" si="60"/>
        <v/>
      </c>
      <c r="B320" s="93" t="str">
        <f t="shared" si="61"/>
        <v/>
      </c>
      <c r="C320" s="106" t="str">
        <f t="shared" si="62"/>
        <v/>
      </c>
      <c r="D320" s="233" t="str">
        <f t="shared" si="63"/>
        <v/>
      </c>
      <c r="E320" s="233" t="str">
        <f t="shared" si="64"/>
        <v/>
      </c>
      <c r="F320" s="233" t="str">
        <f t="shared" si="65"/>
        <v/>
      </c>
      <c r="G320" s="106" t="str">
        <f t="shared" si="57"/>
        <v/>
      </c>
      <c r="L320" s="209" t="str">
        <f t="shared" si="66"/>
        <v/>
      </c>
      <c r="M320" s="148" t="str">
        <f t="shared" si="67"/>
        <v/>
      </c>
      <c r="N320" s="159" t="str">
        <f t="shared" si="68"/>
        <v/>
      </c>
      <c r="O320" s="211" t="str">
        <f t="shared" si="69"/>
        <v/>
      </c>
      <c r="P320" s="211" t="str">
        <f t="shared" si="70"/>
        <v/>
      </c>
      <c r="Q320" s="211" t="str">
        <f t="shared" si="58"/>
        <v/>
      </c>
      <c r="R320" s="159" t="str">
        <f t="shared" si="59"/>
        <v/>
      </c>
    </row>
    <row r="321" spans="1:18" x14ac:dyDescent="0.25">
      <c r="A321" s="232" t="str">
        <f t="shared" si="60"/>
        <v/>
      </c>
      <c r="B321" s="93" t="str">
        <f t="shared" si="61"/>
        <v/>
      </c>
      <c r="C321" s="106" t="str">
        <f t="shared" si="62"/>
        <v/>
      </c>
      <c r="D321" s="233" t="str">
        <f t="shared" si="63"/>
        <v/>
      </c>
      <c r="E321" s="233" t="str">
        <f t="shared" si="64"/>
        <v/>
      </c>
      <c r="F321" s="233" t="str">
        <f t="shared" si="65"/>
        <v/>
      </c>
      <c r="G321" s="106" t="str">
        <f t="shared" si="57"/>
        <v/>
      </c>
      <c r="L321" s="209" t="str">
        <f t="shared" si="66"/>
        <v/>
      </c>
      <c r="M321" s="148" t="str">
        <f t="shared" si="67"/>
        <v/>
      </c>
      <c r="N321" s="159" t="str">
        <f t="shared" si="68"/>
        <v/>
      </c>
      <c r="O321" s="211" t="str">
        <f t="shared" si="69"/>
        <v/>
      </c>
      <c r="P321" s="211" t="str">
        <f t="shared" si="70"/>
        <v/>
      </c>
      <c r="Q321" s="211" t="str">
        <f t="shared" si="58"/>
        <v/>
      </c>
      <c r="R321" s="159" t="str">
        <f t="shared" si="59"/>
        <v/>
      </c>
    </row>
    <row r="322" spans="1:18" x14ac:dyDescent="0.25">
      <c r="A322" s="232" t="str">
        <f t="shared" si="60"/>
        <v/>
      </c>
      <c r="B322" s="93" t="str">
        <f t="shared" si="61"/>
        <v/>
      </c>
      <c r="C322" s="106" t="str">
        <f t="shared" si="62"/>
        <v/>
      </c>
      <c r="D322" s="233" t="str">
        <f t="shared" si="63"/>
        <v/>
      </c>
      <c r="E322" s="233" t="str">
        <f t="shared" si="64"/>
        <v/>
      </c>
      <c r="F322" s="233" t="str">
        <f t="shared" si="65"/>
        <v/>
      </c>
      <c r="G322" s="106" t="str">
        <f t="shared" si="57"/>
        <v/>
      </c>
      <c r="L322" s="209" t="str">
        <f t="shared" si="66"/>
        <v/>
      </c>
      <c r="M322" s="148" t="str">
        <f t="shared" si="67"/>
        <v/>
      </c>
      <c r="N322" s="159" t="str">
        <f t="shared" si="68"/>
        <v/>
      </c>
      <c r="O322" s="211" t="str">
        <f t="shared" si="69"/>
        <v/>
      </c>
      <c r="P322" s="211" t="str">
        <f t="shared" si="70"/>
        <v/>
      </c>
      <c r="Q322" s="211" t="str">
        <f t="shared" si="58"/>
        <v/>
      </c>
      <c r="R322" s="159" t="str">
        <f t="shared" si="59"/>
        <v/>
      </c>
    </row>
    <row r="323" spans="1:18" x14ac:dyDescent="0.25">
      <c r="A323" s="232" t="str">
        <f t="shared" si="60"/>
        <v/>
      </c>
      <c r="B323" s="93" t="str">
        <f t="shared" si="61"/>
        <v/>
      </c>
      <c r="C323" s="106" t="str">
        <f t="shared" si="62"/>
        <v/>
      </c>
      <c r="D323" s="233" t="str">
        <f t="shared" si="63"/>
        <v/>
      </c>
      <c r="E323" s="233" t="str">
        <f t="shared" si="64"/>
        <v/>
      </c>
      <c r="F323" s="233" t="str">
        <f t="shared" si="65"/>
        <v/>
      </c>
      <c r="G323" s="106" t="str">
        <f t="shared" si="57"/>
        <v/>
      </c>
      <c r="L323" s="209" t="str">
        <f t="shared" si="66"/>
        <v/>
      </c>
      <c r="M323" s="148" t="str">
        <f t="shared" si="67"/>
        <v/>
      </c>
      <c r="N323" s="159" t="str">
        <f t="shared" si="68"/>
        <v/>
      </c>
      <c r="O323" s="211" t="str">
        <f t="shared" si="69"/>
        <v/>
      </c>
      <c r="P323" s="211" t="str">
        <f t="shared" si="70"/>
        <v/>
      </c>
      <c r="Q323" s="211" t="str">
        <f t="shared" si="58"/>
        <v/>
      </c>
      <c r="R323" s="159" t="str">
        <f t="shared" si="59"/>
        <v/>
      </c>
    </row>
    <row r="324" spans="1:18" x14ac:dyDescent="0.25">
      <c r="A324" s="232" t="str">
        <f t="shared" si="60"/>
        <v/>
      </c>
      <c r="B324" s="93" t="str">
        <f t="shared" si="61"/>
        <v/>
      </c>
      <c r="C324" s="106" t="str">
        <f t="shared" si="62"/>
        <v/>
      </c>
      <c r="D324" s="233" t="str">
        <f t="shared" si="63"/>
        <v/>
      </c>
      <c r="E324" s="233" t="str">
        <f t="shared" si="64"/>
        <v/>
      </c>
      <c r="F324" s="233" t="str">
        <f t="shared" si="65"/>
        <v/>
      </c>
      <c r="G324" s="106" t="str">
        <f t="shared" si="57"/>
        <v/>
      </c>
      <c r="L324" s="209" t="str">
        <f t="shared" si="66"/>
        <v/>
      </c>
      <c r="M324" s="148" t="str">
        <f t="shared" si="67"/>
        <v/>
      </c>
      <c r="N324" s="159" t="str">
        <f t="shared" si="68"/>
        <v/>
      </c>
      <c r="O324" s="211" t="str">
        <f t="shared" si="69"/>
        <v/>
      </c>
      <c r="P324" s="211" t="str">
        <f t="shared" si="70"/>
        <v/>
      </c>
      <c r="Q324" s="211" t="str">
        <f t="shared" si="58"/>
        <v/>
      </c>
      <c r="R324" s="159" t="str">
        <f t="shared" si="59"/>
        <v/>
      </c>
    </row>
    <row r="325" spans="1:18" x14ac:dyDescent="0.25">
      <c r="A325" s="232" t="str">
        <f t="shared" si="60"/>
        <v/>
      </c>
      <c r="B325" s="93" t="str">
        <f t="shared" si="61"/>
        <v/>
      </c>
      <c r="C325" s="106" t="str">
        <f t="shared" si="62"/>
        <v/>
      </c>
      <c r="D325" s="233" t="str">
        <f t="shared" si="63"/>
        <v/>
      </c>
      <c r="E325" s="233" t="str">
        <f t="shared" si="64"/>
        <v/>
      </c>
      <c r="F325" s="233" t="str">
        <f t="shared" si="65"/>
        <v/>
      </c>
      <c r="G325" s="106" t="str">
        <f t="shared" si="57"/>
        <v/>
      </c>
      <c r="L325" s="209" t="str">
        <f t="shared" si="66"/>
        <v/>
      </c>
      <c r="M325" s="148" t="str">
        <f t="shared" si="67"/>
        <v/>
      </c>
      <c r="N325" s="159" t="str">
        <f t="shared" si="68"/>
        <v/>
      </c>
      <c r="O325" s="211" t="str">
        <f t="shared" si="69"/>
        <v/>
      </c>
      <c r="P325" s="211" t="str">
        <f t="shared" si="70"/>
        <v/>
      </c>
      <c r="Q325" s="211" t="str">
        <f t="shared" si="58"/>
        <v/>
      </c>
      <c r="R325" s="159" t="str">
        <f t="shared" si="59"/>
        <v/>
      </c>
    </row>
    <row r="326" spans="1:18" x14ac:dyDescent="0.25">
      <c r="A326" s="232" t="str">
        <f t="shared" si="60"/>
        <v/>
      </c>
      <c r="B326" s="93" t="str">
        <f t="shared" si="61"/>
        <v/>
      </c>
      <c r="C326" s="106" t="str">
        <f t="shared" si="62"/>
        <v/>
      </c>
      <c r="D326" s="233" t="str">
        <f t="shared" si="63"/>
        <v/>
      </c>
      <c r="E326" s="233" t="str">
        <f t="shared" si="64"/>
        <v/>
      </c>
      <c r="F326" s="233" t="str">
        <f t="shared" si="65"/>
        <v/>
      </c>
      <c r="G326" s="106" t="str">
        <f t="shared" si="57"/>
        <v/>
      </c>
      <c r="L326" s="209" t="str">
        <f t="shared" si="66"/>
        <v/>
      </c>
      <c r="M326" s="148" t="str">
        <f t="shared" si="67"/>
        <v/>
      </c>
      <c r="N326" s="159" t="str">
        <f t="shared" si="68"/>
        <v/>
      </c>
      <c r="O326" s="211" t="str">
        <f t="shared" si="69"/>
        <v/>
      </c>
      <c r="P326" s="211" t="str">
        <f t="shared" si="70"/>
        <v/>
      </c>
      <c r="Q326" s="211" t="str">
        <f t="shared" si="58"/>
        <v/>
      </c>
      <c r="R326" s="159" t="str">
        <f t="shared" si="59"/>
        <v/>
      </c>
    </row>
    <row r="327" spans="1:18" x14ac:dyDescent="0.25">
      <c r="A327" s="232" t="str">
        <f t="shared" si="60"/>
        <v/>
      </c>
      <c r="B327" s="93" t="str">
        <f t="shared" si="61"/>
        <v/>
      </c>
      <c r="C327" s="106" t="str">
        <f t="shared" si="62"/>
        <v/>
      </c>
      <c r="D327" s="233" t="str">
        <f t="shared" si="63"/>
        <v/>
      </c>
      <c r="E327" s="233" t="str">
        <f t="shared" si="64"/>
        <v/>
      </c>
      <c r="F327" s="233" t="str">
        <f t="shared" si="65"/>
        <v/>
      </c>
      <c r="G327" s="106" t="str">
        <f t="shared" si="57"/>
        <v/>
      </c>
      <c r="L327" s="209" t="str">
        <f t="shared" si="66"/>
        <v/>
      </c>
      <c r="M327" s="148" t="str">
        <f t="shared" si="67"/>
        <v/>
      </c>
      <c r="N327" s="159" t="str">
        <f t="shared" si="68"/>
        <v/>
      </c>
      <c r="O327" s="211" t="str">
        <f t="shared" si="69"/>
        <v/>
      </c>
      <c r="P327" s="211" t="str">
        <f t="shared" si="70"/>
        <v/>
      </c>
      <c r="Q327" s="211" t="str">
        <f t="shared" si="58"/>
        <v/>
      </c>
      <c r="R327" s="159" t="str">
        <f t="shared" si="59"/>
        <v/>
      </c>
    </row>
    <row r="328" spans="1:18" x14ac:dyDescent="0.25">
      <c r="A328" s="232" t="str">
        <f t="shared" si="60"/>
        <v/>
      </c>
      <c r="B328" s="93" t="str">
        <f t="shared" si="61"/>
        <v/>
      </c>
      <c r="C328" s="106" t="str">
        <f t="shared" si="62"/>
        <v/>
      </c>
      <c r="D328" s="233" t="str">
        <f t="shared" si="63"/>
        <v/>
      </c>
      <c r="E328" s="233" t="str">
        <f t="shared" si="64"/>
        <v/>
      </c>
      <c r="F328" s="233" t="str">
        <f t="shared" si="65"/>
        <v/>
      </c>
      <c r="G328" s="106" t="str">
        <f t="shared" si="57"/>
        <v/>
      </c>
      <c r="L328" s="209" t="str">
        <f t="shared" si="66"/>
        <v/>
      </c>
      <c r="M328" s="148" t="str">
        <f t="shared" si="67"/>
        <v/>
      </c>
      <c r="N328" s="159" t="str">
        <f t="shared" si="68"/>
        <v/>
      </c>
      <c r="O328" s="211" t="str">
        <f t="shared" si="69"/>
        <v/>
      </c>
      <c r="P328" s="211" t="str">
        <f t="shared" si="70"/>
        <v/>
      </c>
      <c r="Q328" s="211" t="str">
        <f t="shared" si="58"/>
        <v/>
      </c>
      <c r="R328" s="159" t="str">
        <f t="shared" si="59"/>
        <v/>
      </c>
    </row>
    <row r="329" spans="1:18" x14ac:dyDescent="0.25">
      <c r="A329" s="232" t="str">
        <f t="shared" si="60"/>
        <v/>
      </c>
      <c r="B329" s="93" t="str">
        <f t="shared" si="61"/>
        <v/>
      </c>
      <c r="C329" s="106" t="str">
        <f t="shared" si="62"/>
        <v/>
      </c>
      <c r="D329" s="233" t="str">
        <f t="shared" si="63"/>
        <v/>
      </c>
      <c r="E329" s="233" t="str">
        <f t="shared" si="64"/>
        <v/>
      </c>
      <c r="F329" s="233" t="str">
        <f t="shared" si="65"/>
        <v/>
      </c>
      <c r="G329" s="106" t="str">
        <f t="shared" si="57"/>
        <v/>
      </c>
      <c r="L329" s="209" t="str">
        <f t="shared" si="66"/>
        <v/>
      </c>
      <c r="M329" s="148" t="str">
        <f t="shared" si="67"/>
        <v/>
      </c>
      <c r="N329" s="159" t="str">
        <f t="shared" si="68"/>
        <v/>
      </c>
      <c r="O329" s="211" t="str">
        <f t="shared" si="69"/>
        <v/>
      </c>
      <c r="P329" s="211" t="str">
        <f t="shared" si="70"/>
        <v/>
      </c>
      <c r="Q329" s="211" t="str">
        <f t="shared" si="58"/>
        <v/>
      </c>
      <c r="R329" s="159" t="str">
        <f t="shared" si="59"/>
        <v/>
      </c>
    </row>
    <row r="330" spans="1:18" x14ac:dyDescent="0.25">
      <c r="A330" s="232" t="str">
        <f t="shared" si="60"/>
        <v/>
      </c>
      <c r="B330" s="93" t="str">
        <f t="shared" si="61"/>
        <v/>
      </c>
      <c r="C330" s="106" t="str">
        <f t="shared" si="62"/>
        <v/>
      </c>
      <c r="D330" s="233" t="str">
        <f t="shared" si="63"/>
        <v/>
      </c>
      <c r="E330" s="233" t="str">
        <f t="shared" si="64"/>
        <v/>
      </c>
      <c r="F330" s="233" t="str">
        <f t="shared" si="65"/>
        <v/>
      </c>
      <c r="G330" s="106" t="str">
        <f t="shared" si="57"/>
        <v/>
      </c>
      <c r="L330" s="209" t="str">
        <f t="shared" si="66"/>
        <v/>
      </c>
      <c r="M330" s="148" t="str">
        <f t="shared" si="67"/>
        <v/>
      </c>
      <c r="N330" s="159" t="str">
        <f t="shared" si="68"/>
        <v/>
      </c>
      <c r="O330" s="211" t="str">
        <f t="shared" si="69"/>
        <v/>
      </c>
      <c r="P330" s="211" t="str">
        <f t="shared" si="70"/>
        <v/>
      </c>
      <c r="Q330" s="211" t="str">
        <f t="shared" si="58"/>
        <v/>
      </c>
      <c r="R330" s="159" t="str">
        <f t="shared" si="59"/>
        <v/>
      </c>
    </row>
    <row r="331" spans="1:18" x14ac:dyDescent="0.25">
      <c r="A331" s="232" t="str">
        <f t="shared" si="60"/>
        <v/>
      </c>
      <c r="B331" s="93" t="str">
        <f t="shared" si="61"/>
        <v/>
      </c>
      <c r="C331" s="106" t="str">
        <f t="shared" si="62"/>
        <v/>
      </c>
      <c r="D331" s="233" t="str">
        <f t="shared" si="63"/>
        <v/>
      </c>
      <c r="E331" s="233" t="str">
        <f t="shared" si="64"/>
        <v/>
      </c>
      <c r="F331" s="233" t="str">
        <f t="shared" si="65"/>
        <v/>
      </c>
      <c r="G331" s="106" t="str">
        <f t="shared" si="57"/>
        <v/>
      </c>
      <c r="L331" s="209" t="str">
        <f t="shared" si="66"/>
        <v/>
      </c>
      <c r="M331" s="148" t="str">
        <f t="shared" si="67"/>
        <v/>
      </c>
      <c r="N331" s="159" t="str">
        <f t="shared" si="68"/>
        <v/>
      </c>
      <c r="O331" s="211" t="str">
        <f t="shared" si="69"/>
        <v/>
      </c>
      <c r="P331" s="211" t="str">
        <f t="shared" si="70"/>
        <v/>
      </c>
      <c r="Q331" s="211" t="str">
        <f t="shared" si="58"/>
        <v/>
      </c>
      <c r="R331" s="159" t="str">
        <f t="shared" si="59"/>
        <v/>
      </c>
    </row>
    <row r="332" spans="1:18" x14ac:dyDescent="0.25">
      <c r="A332" s="232" t="str">
        <f t="shared" si="60"/>
        <v/>
      </c>
      <c r="B332" s="93" t="str">
        <f t="shared" si="61"/>
        <v/>
      </c>
      <c r="C332" s="106" t="str">
        <f t="shared" si="62"/>
        <v/>
      </c>
      <c r="D332" s="233" t="str">
        <f t="shared" si="63"/>
        <v/>
      </c>
      <c r="E332" s="233" t="str">
        <f t="shared" si="64"/>
        <v/>
      </c>
      <c r="F332" s="233" t="str">
        <f t="shared" si="65"/>
        <v/>
      </c>
      <c r="G332" s="106" t="str">
        <f t="shared" si="57"/>
        <v/>
      </c>
      <c r="L332" s="209" t="str">
        <f t="shared" si="66"/>
        <v/>
      </c>
      <c r="M332" s="148" t="str">
        <f t="shared" si="67"/>
        <v/>
      </c>
      <c r="N332" s="159" t="str">
        <f t="shared" si="68"/>
        <v/>
      </c>
      <c r="O332" s="211" t="str">
        <f t="shared" si="69"/>
        <v/>
      </c>
      <c r="P332" s="211" t="str">
        <f t="shared" si="70"/>
        <v/>
      </c>
      <c r="Q332" s="211" t="str">
        <f t="shared" si="58"/>
        <v/>
      </c>
      <c r="R332" s="159" t="str">
        <f t="shared" si="59"/>
        <v/>
      </c>
    </row>
    <row r="333" spans="1:18" x14ac:dyDescent="0.25">
      <c r="A333" s="232" t="str">
        <f t="shared" si="60"/>
        <v/>
      </c>
      <c r="B333" s="93" t="str">
        <f t="shared" si="61"/>
        <v/>
      </c>
      <c r="C333" s="106" t="str">
        <f t="shared" si="62"/>
        <v/>
      </c>
      <c r="D333" s="233" t="str">
        <f t="shared" si="63"/>
        <v/>
      </c>
      <c r="E333" s="233" t="str">
        <f t="shared" si="64"/>
        <v/>
      </c>
      <c r="F333" s="233" t="str">
        <f t="shared" si="65"/>
        <v/>
      </c>
      <c r="G333" s="106" t="str">
        <f t="shared" si="57"/>
        <v/>
      </c>
      <c r="L333" s="209" t="str">
        <f t="shared" si="66"/>
        <v/>
      </c>
      <c r="M333" s="148" t="str">
        <f t="shared" si="67"/>
        <v/>
      </c>
      <c r="N333" s="159" t="str">
        <f t="shared" si="68"/>
        <v/>
      </c>
      <c r="O333" s="211" t="str">
        <f t="shared" si="69"/>
        <v/>
      </c>
      <c r="P333" s="211" t="str">
        <f t="shared" si="70"/>
        <v/>
      </c>
      <c r="Q333" s="211" t="str">
        <f t="shared" si="58"/>
        <v/>
      </c>
      <c r="R333" s="159" t="str">
        <f t="shared" si="59"/>
        <v/>
      </c>
    </row>
    <row r="334" spans="1:18" x14ac:dyDescent="0.25">
      <c r="A334" s="232" t="str">
        <f t="shared" si="60"/>
        <v/>
      </c>
      <c r="B334" s="93" t="str">
        <f t="shared" si="61"/>
        <v/>
      </c>
      <c r="C334" s="106" t="str">
        <f t="shared" si="62"/>
        <v/>
      </c>
      <c r="D334" s="233" t="str">
        <f t="shared" si="63"/>
        <v/>
      </c>
      <c r="E334" s="233" t="str">
        <f t="shared" si="64"/>
        <v/>
      </c>
      <c r="F334" s="233" t="str">
        <f t="shared" si="65"/>
        <v/>
      </c>
      <c r="G334" s="106" t="str">
        <f t="shared" si="57"/>
        <v/>
      </c>
      <c r="L334" s="209" t="str">
        <f t="shared" si="66"/>
        <v/>
      </c>
      <c r="M334" s="148" t="str">
        <f t="shared" si="67"/>
        <v/>
      </c>
      <c r="N334" s="159" t="str">
        <f t="shared" si="68"/>
        <v/>
      </c>
      <c r="O334" s="211" t="str">
        <f t="shared" si="69"/>
        <v/>
      </c>
      <c r="P334" s="211" t="str">
        <f t="shared" si="70"/>
        <v/>
      </c>
      <c r="Q334" s="211" t="str">
        <f t="shared" si="58"/>
        <v/>
      </c>
      <c r="R334" s="159" t="str">
        <f t="shared" si="59"/>
        <v/>
      </c>
    </row>
    <row r="335" spans="1:18" x14ac:dyDescent="0.25">
      <c r="A335" s="232" t="str">
        <f t="shared" si="60"/>
        <v/>
      </c>
      <c r="B335" s="93" t="str">
        <f t="shared" si="61"/>
        <v/>
      </c>
      <c r="C335" s="106" t="str">
        <f t="shared" si="62"/>
        <v/>
      </c>
      <c r="D335" s="233" t="str">
        <f t="shared" si="63"/>
        <v/>
      </c>
      <c r="E335" s="233" t="str">
        <f t="shared" si="64"/>
        <v/>
      </c>
      <c r="F335" s="233" t="str">
        <f t="shared" si="65"/>
        <v/>
      </c>
      <c r="G335" s="106" t="str">
        <f t="shared" ref="G335:G398" si="71">IF(B335="","",SUM(C335)-SUM(E335))</f>
        <v/>
      </c>
      <c r="L335" s="209" t="str">
        <f t="shared" si="66"/>
        <v/>
      </c>
      <c r="M335" s="148" t="str">
        <f t="shared" si="67"/>
        <v/>
      </c>
      <c r="N335" s="159" t="str">
        <f t="shared" si="68"/>
        <v/>
      </c>
      <c r="O335" s="211" t="str">
        <f t="shared" si="69"/>
        <v/>
      </c>
      <c r="P335" s="211" t="str">
        <f t="shared" si="70"/>
        <v/>
      </c>
      <c r="Q335" s="211" t="str">
        <f t="shared" ref="Q335:Q398" si="72">IF(M335="","",SUM(O335:P335))</f>
        <v/>
      </c>
      <c r="R335" s="159" t="str">
        <f t="shared" ref="R335:R398" si="73">IF(M335="","",SUM(N335)-SUM(P335))</f>
        <v/>
      </c>
    </row>
    <row r="336" spans="1:18" x14ac:dyDescent="0.25">
      <c r="A336" s="232" t="str">
        <f t="shared" ref="A336:A399" si="74">IF(B336="","",EDATE(A335,1))</f>
        <v/>
      </c>
      <c r="B336" s="93" t="str">
        <f t="shared" ref="B336:B399" si="75">IF(B335="","",IF(SUM(B335)+1&lt;=$E$7,SUM(B335)+1,""))</f>
        <v/>
      </c>
      <c r="C336" s="106" t="str">
        <f t="shared" ref="C336:C399" si="76">IF(B336="","",G335)</f>
        <v/>
      </c>
      <c r="D336" s="233" t="str">
        <f t="shared" ref="D336:D399" si="77">IF(B336="","",IPMT($E$10/12,B336,$E$7,-$E$8,$E$9,0))</f>
        <v/>
      </c>
      <c r="E336" s="233" t="str">
        <f t="shared" ref="E336:E399" si="78">IF(B336="","",PPMT($E$10/12,B336,$E$7,-$E$8,$E$9,0))</f>
        <v/>
      </c>
      <c r="F336" s="233" t="str">
        <f t="shared" ref="F336:F399" si="79">IF(B336="","",SUM(D336:E336))</f>
        <v/>
      </c>
      <c r="G336" s="106" t="str">
        <f t="shared" si="71"/>
        <v/>
      </c>
      <c r="L336" s="209" t="str">
        <f t="shared" ref="L336:L399" si="80">IF(M336="","",EDATE(L335,1))</f>
        <v/>
      </c>
      <c r="M336" s="148" t="str">
        <f t="shared" ref="M336:M399" si="81">IF(M335="","",IF(SUM(M335)+1&lt;=$E$7,SUM(M335)+1,""))</f>
        <v/>
      </c>
      <c r="N336" s="159" t="str">
        <f t="shared" ref="N336:N399" si="82">IF(M336="","",R335)</f>
        <v/>
      </c>
      <c r="O336" s="211" t="str">
        <f t="shared" ref="O336:O399" si="83">IF(M336="","",IPMT($P$10/12,M336,$P$7,-$P$8,$P$9,0))</f>
        <v/>
      </c>
      <c r="P336" s="211" t="str">
        <f t="shared" ref="P336:P399" si="84">IF(M336="","",PPMT($P$10/12,M336,$P$7,-$P$8,$P$9,0))</f>
        <v/>
      </c>
      <c r="Q336" s="211" t="str">
        <f t="shared" si="72"/>
        <v/>
      </c>
      <c r="R336" s="159" t="str">
        <f t="shared" si="73"/>
        <v/>
      </c>
    </row>
    <row r="337" spans="1:18" x14ac:dyDescent="0.25">
      <c r="A337" s="232" t="str">
        <f t="shared" si="74"/>
        <v/>
      </c>
      <c r="B337" s="93" t="str">
        <f t="shared" si="75"/>
        <v/>
      </c>
      <c r="C337" s="106" t="str">
        <f t="shared" si="76"/>
        <v/>
      </c>
      <c r="D337" s="233" t="str">
        <f t="shared" si="77"/>
        <v/>
      </c>
      <c r="E337" s="233" t="str">
        <f t="shared" si="78"/>
        <v/>
      </c>
      <c r="F337" s="233" t="str">
        <f t="shared" si="79"/>
        <v/>
      </c>
      <c r="G337" s="106" t="str">
        <f t="shared" si="71"/>
        <v/>
      </c>
      <c r="L337" s="209" t="str">
        <f t="shared" si="80"/>
        <v/>
      </c>
      <c r="M337" s="148" t="str">
        <f t="shared" si="81"/>
        <v/>
      </c>
      <c r="N337" s="159" t="str">
        <f t="shared" si="82"/>
        <v/>
      </c>
      <c r="O337" s="211" t="str">
        <f t="shared" si="83"/>
        <v/>
      </c>
      <c r="P337" s="211" t="str">
        <f t="shared" si="84"/>
        <v/>
      </c>
      <c r="Q337" s="211" t="str">
        <f t="shared" si="72"/>
        <v/>
      </c>
      <c r="R337" s="159" t="str">
        <f t="shared" si="73"/>
        <v/>
      </c>
    </row>
    <row r="338" spans="1:18" x14ac:dyDescent="0.25">
      <c r="A338" s="232" t="str">
        <f t="shared" si="74"/>
        <v/>
      </c>
      <c r="B338" s="93" t="str">
        <f t="shared" si="75"/>
        <v/>
      </c>
      <c r="C338" s="106" t="str">
        <f t="shared" si="76"/>
        <v/>
      </c>
      <c r="D338" s="233" t="str">
        <f t="shared" si="77"/>
        <v/>
      </c>
      <c r="E338" s="233" t="str">
        <f t="shared" si="78"/>
        <v/>
      </c>
      <c r="F338" s="233" t="str">
        <f t="shared" si="79"/>
        <v/>
      </c>
      <c r="G338" s="106" t="str">
        <f t="shared" si="71"/>
        <v/>
      </c>
      <c r="L338" s="209" t="str">
        <f t="shared" si="80"/>
        <v/>
      </c>
      <c r="M338" s="148" t="str">
        <f t="shared" si="81"/>
        <v/>
      </c>
      <c r="N338" s="159" t="str">
        <f t="shared" si="82"/>
        <v/>
      </c>
      <c r="O338" s="211" t="str">
        <f t="shared" si="83"/>
        <v/>
      </c>
      <c r="P338" s="211" t="str">
        <f t="shared" si="84"/>
        <v/>
      </c>
      <c r="Q338" s="211" t="str">
        <f t="shared" si="72"/>
        <v/>
      </c>
      <c r="R338" s="159" t="str">
        <f t="shared" si="73"/>
        <v/>
      </c>
    </row>
    <row r="339" spans="1:18" x14ac:dyDescent="0.25">
      <c r="A339" s="232" t="str">
        <f t="shared" si="74"/>
        <v/>
      </c>
      <c r="B339" s="93" t="str">
        <f t="shared" si="75"/>
        <v/>
      </c>
      <c r="C339" s="106" t="str">
        <f t="shared" si="76"/>
        <v/>
      </c>
      <c r="D339" s="233" t="str">
        <f t="shared" si="77"/>
        <v/>
      </c>
      <c r="E339" s="233" t="str">
        <f t="shared" si="78"/>
        <v/>
      </c>
      <c r="F339" s="233" t="str">
        <f t="shared" si="79"/>
        <v/>
      </c>
      <c r="G339" s="106" t="str">
        <f t="shared" si="71"/>
        <v/>
      </c>
      <c r="L339" s="209" t="str">
        <f t="shared" si="80"/>
        <v/>
      </c>
      <c r="M339" s="148" t="str">
        <f t="shared" si="81"/>
        <v/>
      </c>
      <c r="N339" s="159" t="str">
        <f t="shared" si="82"/>
        <v/>
      </c>
      <c r="O339" s="211" t="str">
        <f t="shared" si="83"/>
        <v/>
      </c>
      <c r="P339" s="211" t="str">
        <f t="shared" si="84"/>
        <v/>
      </c>
      <c r="Q339" s="211" t="str">
        <f t="shared" si="72"/>
        <v/>
      </c>
      <c r="R339" s="159" t="str">
        <f t="shared" si="73"/>
        <v/>
      </c>
    </row>
    <row r="340" spans="1:18" x14ac:dyDescent="0.25">
      <c r="A340" s="232" t="str">
        <f t="shared" si="74"/>
        <v/>
      </c>
      <c r="B340" s="93" t="str">
        <f t="shared" si="75"/>
        <v/>
      </c>
      <c r="C340" s="106" t="str">
        <f t="shared" si="76"/>
        <v/>
      </c>
      <c r="D340" s="233" t="str">
        <f t="shared" si="77"/>
        <v/>
      </c>
      <c r="E340" s="233" t="str">
        <f t="shared" si="78"/>
        <v/>
      </c>
      <c r="F340" s="233" t="str">
        <f t="shared" si="79"/>
        <v/>
      </c>
      <c r="G340" s="106" t="str">
        <f t="shared" si="71"/>
        <v/>
      </c>
      <c r="L340" s="209" t="str">
        <f t="shared" si="80"/>
        <v/>
      </c>
      <c r="M340" s="148" t="str">
        <f t="shared" si="81"/>
        <v/>
      </c>
      <c r="N340" s="159" t="str">
        <f t="shared" si="82"/>
        <v/>
      </c>
      <c r="O340" s="211" t="str">
        <f t="shared" si="83"/>
        <v/>
      </c>
      <c r="P340" s="211" t="str">
        <f t="shared" si="84"/>
        <v/>
      </c>
      <c r="Q340" s="211" t="str">
        <f t="shared" si="72"/>
        <v/>
      </c>
      <c r="R340" s="159" t="str">
        <f t="shared" si="73"/>
        <v/>
      </c>
    </row>
    <row r="341" spans="1:18" x14ac:dyDescent="0.25">
      <c r="A341" s="232" t="str">
        <f t="shared" si="74"/>
        <v/>
      </c>
      <c r="B341" s="93" t="str">
        <f t="shared" si="75"/>
        <v/>
      </c>
      <c r="C341" s="106" t="str">
        <f t="shared" si="76"/>
        <v/>
      </c>
      <c r="D341" s="233" t="str">
        <f t="shared" si="77"/>
        <v/>
      </c>
      <c r="E341" s="233" t="str">
        <f t="shared" si="78"/>
        <v/>
      </c>
      <c r="F341" s="233" t="str">
        <f t="shared" si="79"/>
        <v/>
      </c>
      <c r="G341" s="106" t="str">
        <f t="shared" si="71"/>
        <v/>
      </c>
      <c r="L341" s="209" t="str">
        <f t="shared" si="80"/>
        <v/>
      </c>
      <c r="M341" s="148" t="str">
        <f t="shared" si="81"/>
        <v/>
      </c>
      <c r="N341" s="159" t="str">
        <f t="shared" si="82"/>
        <v/>
      </c>
      <c r="O341" s="211" t="str">
        <f t="shared" si="83"/>
        <v/>
      </c>
      <c r="P341" s="211" t="str">
        <f t="shared" si="84"/>
        <v/>
      </c>
      <c r="Q341" s="211" t="str">
        <f t="shared" si="72"/>
        <v/>
      </c>
      <c r="R341" s="159" t="str">
        <f t="shared" si="73"/>
        <v/>
      </c>
    </row>
    <row r="342" spans="1:18" x14ac:dyDescent="0.25">
      <c r="A342" s="232" t="str">
        <f t="shared" si="74"/>
        <v/>
      </c>
      <c r="B342" s="93" t="str">
        <f t="shared" si="75"/>
        <v/>
      </c>
      <c r="C342" s="106" t="str">
        <f t="shared" si="76"/>
        <v/>
      </c>
      <c r="D342" s="233" t="str">
        <f t="shared" si="77"/>
        <v/>
      </c>
      <c r="E342" s="233" t="str">
        <f t="shared" si="78"/>
        <v/>
      </c>
      <c r="F342" s="233" t="str">
        <f t="shared" si="79"/>
        <v/>
      </c>
      <c r="G342" s="106" t="str">
        <f t="shared" si="71"/>
        <v/>
      </c>
      <c r="L342" s="209" t="str">
        <f t="shared" si="80"/>
        <v/>
      </c>
      <c r="M342" s="148" t="str">
        <f t="shared" si="81"/>
        <v/>
      </c>
      <c r="N342" s="159" t="str">
        <f t="shared" si="82"/>
        <v/>
      </c>
      <c r="O342" s="211" t="str">
        <f t="shared" si="83"/>
        <v/>
      </c>
      <c r="P342" s="211" t="str">
        <f t="shared" si="84"/>
        <v/>
      </c>
      <c r="Q342" s="211" t="str">
        <f t="shared" si="72"/>
        <v/>
      </c>
      <c r="R342" s="159" t="str">
        <f t="shared" si="73"/>
        <v/>
      </c>
    </row>
    <row r="343" spans="1:18" x14ac:dyDescent="0.25">
      <c r="A343" s="232" t="str">
        <f t="shared" si="74"/>
        <v/>
      </c>
      <c r="B343" s="93" t="str">
        <f t="shared" si="75"/>
        <v/>
      </c>
      <c r="C343" s="106" t="str">
        <f t="shared" si="76"/>
        <v/>
      </c>
      <c r="D343" s="233" t="str">
        <f t="shared" si="77"/>
        <v/>
      </c>
      <c r="E343" s="233" t="str">
        <f t="shared" si="78"/>
        <v/>
      </c>
      <c r="F343" s="233" t="str">
        <f t="shared" si="79"/>
        <v/>
      </c>
      <c r="G343" s="106" t="str">
        <f t="shared" si="71"/>
        <v/>
      </c>
      <c r="L343" s="209" t="str">
        <f t="shared" si="80"/>
        <v/>
      </c>
      <c r="M343" s="148" t="str">
        <f t="shared" si="81"/>
        <v/>
      </c>
      <c r="N343" s="159" t="str">
        <f t="shared" si="82"/>
        <v/>
      </c>
      <c r="O343" s="211" t="str">
        <f t="shared" si="83"/>
        <v/>
      </c>
      <c r="P343" s="211" t="str">
        <f t="shared" si="84"/>
        <v/>
      </c>
      <c r="Q343" s="211" t="str">
        <f t="shared" si="72"/>
        <v/>
      </c>
      <c r="R343" s="159" t="str">
        <f t="shared" si="73"/>
        <v/>
      </c>
    </row>
    <row r="344" spans="1:18" x14ac:dyDescent="0.25">
      <c r="A344" s="232" t="str">
        <f t="shared" si="74"/>
        <v/>
      </c>
      <c r="B344" s="93" t="str">
        <f t="shared" si="75"/>
        <v/>
      </c>
      <c r="C344" s="106" t="str">
        <f t="shared" si="76"/>
        <v/>
      </c>
      <c r="D344" s="233" t="str">
        <f t="shared" si="77"/>
        <v/>
      </c>
      <c r="E344" s="233" t="str">
        <f t="shared" si="78"/>
        <v/>
      </c>
      <c r="F344" s="233" t="str">
        <f t="shared" si="79"/>
        <v/>
      </c>
      <c r="G344" s="106" t="str">
        <f t="shared" si="71"/>
        <v/>
      </c>
      <c r="L344" s="209" t="str">
        <f t="shared" si="80"/>
        <v/>
      </c>
      <c r="M344" s="148" t="str">
        <f t="shared" si="81"/>
        <v/>
      </c>
      <c r="N344" s="159" t="str">
        <f t="shared" si="82"/>
        <v/>
      </c>
      <c r="O344" s="211" t="str">
        <f t="shared" si="83"/>
        <v/>
      </c>
      <c r="P344" s="211" t="str">
        <f t="shared" si="84"/>
        <v/>
      </c>
      <c r="Q344" s="211" t="str">
        <f t="shared" si="72"/>
        <v/>
      </c>
      <c r="R344" s="159" t="str">
        <f t="shared" si="73"/>
        <v/>
      </c>
    </row>
    <row r="345" spans="1:18" x14ac:dyDescent="0.25">
      <c r="A345" s="232" t="str">
        <f t="shared" si="74"/>
        <v/>
      </c>
      <c r="B345" s="93" t="str">
        <f t="shared" si="75"/>
        <v/>
      </c>
      <c r="C345" s="106" t="str">
        <f t="shared" si="76"/>
        <v/>
      </c>
      <c r="D345" s="233" t="str">
        <f t="shared" si="77"/>
        <v/>
      </c>
      <c r="E345" s="233" t="str">
        <f t="shared" si="78"/>
        <v/>
      </c>
      <c r="F345" s="233" t="str">
        <f t="shared" si="79"/>
        <v/>
      </c>
      <c r="G345" s="106" t="str">
        <f t="shared" si="71"/>
        <v/>
      </c>
      <c r="L345" s="209" t="str">
        <f t="shared" si="80"/>
        <v/>
      </c>
      <c r="M345" s="148" t="str">
        <f t="shared" si="81"/>
        <v/>
      </c>
      <c r="N345" s="159" t="str">
        <f t="shared" si="82"/>
        <v/>
      </c>
      <c r="O345" s="211" t="str">
        <f t="shared" si="83"/>
        <v/>
      </c>
      <c r="P345" s="211" t="str">
        <f t="shared" si="84"/>
        <v/>
      </c>
      <c r="Q345" s="211" t="str">
        <f t="shared" si="72"/>
        <v/>
      </c>
      <c r="R345" s="159" t="str">
        <f t="shared" si="73"/>
        <v/>
      </c>
    </row>
    <row r="346" spans="1:18" x14ac:dyDescent="0.25">
      <c r="A346" s="232" t="str">
        <f t="shared" si="74"/>
        <v/>
      </c>
      <c r="B346" s="93" t="str">
        <f t="shared" si="75"/>
        <v/>
      </c>
      <c r="C346" s="106" t="str">
        <f t="shared" si="76"/>
        <v/>
      </c>
      <c r="D346" s="233" t="str">
        <f t="shared" si="77"/>
        <v/>
      </c>
      <c r="E346" s="233" t="str">
        <f t="shared" si="78"/>
        <v/>
      </c>
      <c r="F346" s="233" t="str">
        <f t="shared" si="79"/>
        <v/>
      </c>
      <c r="G346" s="106" t="str">
        <f t="shared" si="71"/>
        <v/>
      </c>
      <c r="L346" s="209" t="str">
        <f t="shared" si="80"/>
        <v/>
      </c>
      <c r="M346" s="148" t="str">
        <f t="shared" si="81"/>
        <v/>
      </c>
      <c r="N346" s="159" t="str">
        <f t="shared" si="82"/>
        <v/>
      </c>
      <c r="O346" s="211" t="str">
        <f t="shared" si="83"/>
        <v/>
      </c>
      <c r="P346" s="211" t="str">
        <f t="shared" si="84"/>
        <v/>
      </c>
      <c r="Q346" s="211" t="str">
        <f t="shared" si="72"/>
        <v/>
      </c>
      <c r="R346" s="159" t="str">
        <f t="shared" si="73"/>
        <v/>
      </c>
    </row>
    <row r="347" spans="1:18" x14ac:dyDescent="0.25">
      <c r="A347" s="232" t="str">
        <f t="shared" si="74"/>
        <v/>
      </c>
      <c r="B347" s="93" t="str">
        <f t="shared" si="75"/>
        <v/>
      </c>
      <c r="C347" s="106" t="str">
        <f t="shared" si="76"/>
        <v/>
      </c>
      <c r="D347" s="233" t="str">
        <f t="shared" si="77"/>
        <v/>
      </c>
      <c r="E347" s="233" t="str">
        <f t="shared" si="78"/>
        <v/>
      </c>
      <c r="F347" s="233" t="str">
        <f t="shared" si="79"/>
        <v/>
      </c>
      <c r="G347" s="106" t="str">
        <f t="shared" si="71"/>
        <v/>
      </c>
      <c r="L347" s="209" t="str">
        <f t="shared" si="80"/>
        <v/>
      </c>
      <c r="M347" s="148" t="str">
        <f t="shared" si="81"/>
        <v/>
      </c>
      <c r="N347" s="159" t="str">
        <f t="shared" si="82"/>
        <v/>
      </c>
      <c r="O347" s="211" t="str">
        <f t="shared" si="83"/>
        <v/>
      </c>
      <c r="P347" s="211" t="str">
        <f t="shared" si="84"/>
        <v/>
      </c>
      <c r="Q347" s="211" t="str">
        <f t="shared" si="72"/>
        <v/>
      </c>
      <c r="R347" s="159" t="str">
        <f t="shared" si="73"/>
        <v/>
      </c>
    </row>
    <row r="348" spans="1:18" x14ac:dyDescent="0.25">
      <c r="A348" s="232" t="str">
        <f t="shared" si="74"/>
        <v/>
      </c>
      <c r="B348" s="93" t="str">
        <f t="shared" si="75"/>
        <v/>
      </c>
      <c r="C348" s="106" t="str">
        <f t="shared" si="76"/>
        <v/>
      </c>
      <c r="D348" s="233" t="str">
        <f t="shared" si="77"/>
        <v/>
      </c>
      <c r="E348" s="233" t="str">
        <f t="shared" si="78"/>
        <v/>
      </c>
      <c r="F348" s="233" t="str">
        <f t="shared" si="79"/>
        <v/>
      </c>
      <c r="G348" s="106" t="str">
        <f t="shared" si="71"/>
        <v/>
      </c>
      <c r="L348" s="209" t="str">
        <f t="shared" si="80"/>
        <v/>
      </c>
      <c r="M348" s="148" t="str">
        <f t="shared" si="81"/>
        <v/>
      </c>
      <c r="N348" s="159" t="str">
        <f t="shared" si="82"/>
        <v/>
      </c>
      <c r="O348" s="211" t="str">
        <f t="shared" si="83"/>
        <v/>
      </c>
      <c r="P348" s="211" t="str">
        <f t="shared" si="84"/>
        <v/>
      </c>
      <c r="Q348" s="211" t="str">
        <f t="shared" si="72"/>
        <v/>
      </c>
      <c r="R348" s="159" t="str">
        <f t="shared" si="73"/>
        <v/>
      </c>
    </row>
    <row r="349" spans="1:18" x14ac:dyDescent="0.25">
      <c r="A349" s="232" t="str">
        <f t="shared" si="74"/>
        <v/>
      </c>
      <c r="B349" s="93" t="str">
        <f t="shared" si="75"/>
        <v/>
      </c>
      <c r="C349" s="106" t="str">
        <f t="shared" si="76"/>
        <v/>
      </c>
      <c r="D349" s="233" t="str">
        <f t="shared" si="77"/>
        <v/>
      </c>
      <c r="E349" s="233" t="str">
        <f t="shared" si="78"/>
        <v/>
      </c>
      <c r="F349" s="233" t="str">
        <f t="shared" si="79"/>
        <v/>
      </c>
      <c r="G349" s="106" t="str">
        <f t="shared" si="71"/>
        <v/>
      </c>
      <c r="L349" s="209" t="str">
        <f t="shared" si="80"/>
        <v/>
      </c>
      <c r="M349" s="148" t="str">
        <f t="shared" si="81"/>
        <v/>
      </c>
      <c r="N349" s="159" t="str">
        <f t="shared" si="82"/>
        <v/>
      </c>
      <c r="O349" s="211" t="str">
        <f t="shared" si="83"/>
        <v/>
      </c>
      <c r="P349" s="211" t="str">
        <f t="shared" si="84"/>
        <v/>
      </c>
      <c r="Q349" s="211" t="str">
        <f t="shared" si="72"/>
        <v/>
      </c>
      <c r="R349" s="159" t="str">
        <f t="shared" si="73"/>
        <v/>
      </c>
    </row>
    <row r="350" spans="1:18" x14ac:dyDescent="0.25">
      <c r="A350" s="232" t="str">
        <f t="shared" si="74"/>
        <v/>
      </c>
      <c r="B350" s="93" t="str">
        <f t="shared" si="75"/>
        <v/>
      </c>
      <c r="C350" s="106" t="str">
        <f t="shared" si="76"/>
        <v/>
      </c>
      <c r="D350" s="233" t="str">
        <f t="shared" si="77"/>
        <v/>
      </c>
      <c r="E350" s="233" t="str">
        <f t="shared" si="78"/>
        <v/>
      </c>
      <c r="F350" s="233" t="str">
        <f t="shared" si="79"/>
        <v/>
      </c>
      <c r="G350" s="106" t="str">
        <f t="shared" si="71"/>
        <v/>
      </c>
      <c r="L350" s="209" t="str">
        <f t="shared" si="80"/>
        <v/>
      </c>
      <c r="M350" s="148" t="str">
        <f t="shared" si="81"/>
        <v/>
      </c>
      <c r="N350" s="159" t="str">
        <f t="shared" si="82"/>
        <v/>
      </c>
      <c r="O350" s="211" t="str">
        <f t="shared" si="83"/>
        <v/>
      </c>
      <c r="P350" s="211" t="str">
        <f t="shared" si="84"/>
        <v/>
      </c>
      <c r="Q350" s="211" t="str">
        <f t="shared" si="72"/>
        <v/>
      </c>
      <c r="R350" s="159" t="str">
        <f t="shared" si="73"/>
        <v/>
      </c>
    </row>
    <row r="351" spans="1:18" x14ac:dyDescent="0.25">
      <c r="A351" s="232" t="str">
        <f t="shared" si="74"/>
        <v/>
      </c>
      <c r="B351" s="93" t="str">
        <f t="shared" si="75"/>
        <v/>
      </c>
      <c r="C351" s="106" t="str">
        <f t="shared" si="76"/>
        <v/>
      </c>
      <c r="D351" s="233" t="str">
        <f t="shared" si="77"/>
        <v/>
      </c>
      <c r="E351" s="233" t="str">
        <f t="shared" si="78"/>
        <v/>
      </c>
      <c r="F351" s="233" t="str">
        <f t="shared" si="79"/>
        <v/>
      </c>
      <c r="G351" s="106" t="str">
        <f t="shared" si="71"/>
        <v/>
      </c>
      <c r="L351" s="209" t="str">
        <f t="shared" si="80"/>
        <v/>
      </c>
      <c r="M351" s="148" t="str">
        <f t="shared" si="81"/>
        <v/>
      </c>
      <c r="N351" s="159" t="str">
        <f t="shared" si="82"/>
        <v/>
      </c>
      <c r="O351" s="211" t="str">
        <f t="shared" si="83"/>
        <v/>
      </c>
      <c r="P351" s="211" t="str">
        <f t="shared" si="84"/>
        <v/>
      </c>
      <c r="Q351" s="211" t="str">
        <f t="shared" si="72"/>
        <v/>
      </c>
      <c r="R351" s="159" t="str">
        <f t="shared" si="73"/>
        <v/>
      </c>
    </row>
    <row r="352" spans="1:18" x14ac:dyDescent="0.25">
      <c r="A352" s="232" t="str">
        <f t="shared" si="74"/>
        <v/>
      </c>
      <c r="B352" s="93" t="str">
        <f t="shared" si="75"/>
        <v/>
      </c>
      <c r="C352" s="106" t="str">
        <f t="shared" si="76"/>
        <v/>
      </c>
      <c r="D352" s="233" t="str">
        <f t="shared" si="77"/>
        <v/>
      </c>
      <c r="E352" s="233" t="str">
        <f t="shared" si="78"/>
        <v/>
      </c>
      <c r="F352" s="233" t="str">
        <f t="shared" si="79"/>
        <v/>
      </c>
      <c r="G352" s="106" t="str">
        <f t="shared" si="71"/>
        <v/>
      </c>
      <c r="L352" s="209" t="str">
        <f t="shared" si="80"/>
        <v/>
      </c>
      <c r="M352" s="148" t="str">
        <f t="shared" si="81"/>
        <v/>
      </c>
      <c r="N352" s="159" t="str">
        <f t="shared" si="82"/>
        <v/>
      </c>
      <c r="O352" s="211" t="str">
        <f t="shared" si="83"/>
        <v/>
      </c>
      <c r="P352" s="211" t="str">
        <f t="shared" si="84"/>
        <v/>
      </c>
      <c r="Q352" s="211" t="str">
        <f t="shared" si="72"/>
        <v/>
      </c>
      <c r="R352" s="159" t="str">
        <f t="shared" si="73"/>
        <v/>
      </c>
    </row>
    <row r="353" spans="1:18" x14ac:dyDescent="0.25">
      <c r="A353" s="232" t="str">
        <f t="shared" si="74"/>
        <v/>
      </c>
      <c r="B353" s="93" t="str">
        <f t="shared" si="75"/>
        <v/>
      </c>
      <c r="C353" s="106" t="str">
        <f t="shared" si="76"/>
        <v/>
      </c>
      <c r="D353" s="233" t="str">
        <f t="shared" si="77"/>
        <v/>
      </c>
      <c r="E353" s="233" t="str">
        <f t="shared" si="78"/>
        <v/>
      </c>
      <c r="F353" s="233" t="str">
        <f t="shared" si="79"/>
        <v/>
      </c>
      <c r="G353" s="106" t="str">
        <f t="shared" si="71"/>
        <v/>
      </c>
      <c r="L353" s="209" t="str">
        <f t="shared" si="80"/>
        <v/>
      </c>
      <c r="M353" s="148" t="str">
        <f t="shared" si="81"/>
        <v/>
      </c>
      <c r="N353" s="159" t="str">
        <f t="shared" si="82"/>
        <v/>
      </c>
      <c r="O353" s="211" t="str">
        <f t="shared" si="83"/>
        <v/>
      </c>
      <c r="P353" s="211" t="str">
        <f t="shared" si="84"/>
        <v/>
      </c>
      <c r="Q353" s="211" t="str">
        <f t="shared" si="72"/>
        <v/>
      </c>
      <c r="R353" s="159" t="str">
        <f t="shared" si="73"/>
        <v/>
      </c>
    </row>
    <row r="354" spans="1:18" x14ac:dyDescent="0.25">
      <c r="A354" s="232" t="str">
        <f t="shared" si="74"/>
        <v/>
      </c>
      <c r="B354" s="93" t="str">
        <f t="shared" si="75"/>
        <v/>
      </c>
      <c r="C354" s="106" t="str">
        <f t="shared" si="76"/>
        <v/>
      </c>
      <c r="D354" s="233" t="str">
        <f t="shared" si="77"/>
        <v/>
      </c>
      <c r="E354" s="233" t="str">
        <f t="shared" si="78"/>
        <v/>
      </c>
      <c r="F354" s="233" t="str">
        <f t="shared" si="79"/>
        <v/>
      </c>
      <c r="G354" s="106" t="str">
        <f t="shared" si="71"/>
        <v/>
      </c>
      <c r="L354" s="209" t="str">
        <f t="shared" si="80"/>
        <v/>
      </c>
      <c r="M354" s="148" t="str">
        <f t="shared" si="81"/>
        <v/>
      </c>
      <c r="N354" s="159" t="str">
        <f t="shared" si="82"/>
        <v/>
      </c>
      <c r="O354" s="211" t="str">
        <f t="shared" si="83"/>
        <v/>
      </c>
      <c r="P354" s="211" t="str">
        <f t="shared" si="84"/>
        <v/>
      </c>
      <c r="Q354" s="211" t="str">
        <f t="shared" si="72"/>
        <v/>
      </c>
      <c r="R354" s="159" t="str">
        <f t="shared" si="73"/>
        <v/>
      </c>
    </row>
    <row r="355" spans="1:18" x14ac:dyDescent="0.25">
      <c r="A355" s="232" t="str">
        <f t="shared" si="74"/>
        <v/>
      </c>
      <c r="B355" s="93" t="str">
        <f t="shared" si="75"/>
        <v/>
      </c>
      <c r="C355" s="106" t="str">
        <f t="shared" si="76"/>
        <v/>
      </c>
      <c r="D355" s="233" t="str">
        <f t="shared" si="77"/>
        <v/>
      </c>
      <c r="E355" s="233" t="str">
        <f t="shared" si="78"/>
        <v/>
      </c>
      <c r="F355" s="233" t="str">
        <f t="shared" si="79"/>
        <v/>
      </c>
      <c r="G355" s="106" t="str">
        <f t="shared" si="71"/>
        <v/>
      </c>
      <c r="L355" s="209" t="str">
        <f t="shared" si="80"/>
        <v/>
      </c>
      <c r="M355" s="148" t="str">
        <f t="shared" si="81"/>
        <v/>
      </c>
      <c r="N355" s="159" t="str">
        <f t="shared" si="82"/>
        <v/>
      </c>
      <c r="O355" s="211" t="str">
        <f t="shared" si="83"/>
        <v/>
      </c>
      <c r="P355" s="211" t="str">
        <f t="shared" si="84"/>
        <v/>
      </c>
      <c r="Q355" s="211" t="str">
        <f t="shared" si="72"/>
        <v/>
      </c>
      <c r="R355" s="159" t="str">
        <f t="shared" si="73"/>
        <v/>
      </c>
    </row>
    <row r="356" spans="1:18" x14ac:dyDescent="0.25">
      <c r="A356" s="232" t="str">
        <f t="shared" si="74"/>
        <v/>
      </c>
      <c r="B356" s="93" t="str">
        <f t="shared" si="75"/>
        <v/>
      </c>
      <c r="C356" s="106" t="str">
        <f t="shared" si="76"/>
        <v/>
      </c>
      <c r="D356" s="233" t="str">
        <f t="shared" si="77"/>
        <v/>
      </c>
      <c r="E356" s="233" t="str">
        <f t="shared" si="78"/>
        <v/>
      </c>
      <c r="F356" s="233" t="str">
        <f t="shared" si="79"/>
        <v/>
      </c>
      <c r="G356" s="106" t="str">
        <f t="shared" si="71"/>
        <v/>
      </c>
      <c r="L356" s="209" t="str">
        <f t="shared" si="80"/>
        <v/>
      </c>
      <c r="M356" s="148" t="str">
        <f t="shared" si="81"/>
        <v/>
      </c>
      <c r="N356" s="159" t="str">
        <f t="shared" si="82"/>
        <v/>
      </c>
      <c r="O356" s="211" t="str">
        <f t="shared" si="83"/>
        <v/>
      </c>
      <c r="P356" s="211" t="str">
        <f t="shared" si="84"/>
        <v/>
      </c>
      <c r="Q356" s="211" t="str">
        <f t="shared" si="72"/>
        <v/>
      </c>
      <c r="R356" s="159" t="str">
        <f t="shared" si="73"/>
        <v/>
      </c>
    </row>
    <row r="357" spans="1:18" x14ac:dyDescent="0.25">
      <c r="A357" s="232" t="str">
        <f t="shared" si="74"/>
        <v/>
      </c>
      <c r="B357" s="93" t="str">
        <f t="shared" si="75"/>
        <v/>
      </c>
      <c r="C357" s="106" t="str">
        <f t="shared" si="76"/>
        <v/>
      </c>
      <c r="D357" s="233" t="str">
        <f t="shared" si="77"/>
        <v/>
      </c>
      <c r="E357" s="233" t="str">
        <f t="shared" si="78"/>
        <v/>
      </c>
      <c r="F357" s="233" t="str">
        <f t="shared" si="79"/>
        <v/>
      </c>
      <c r="G357" s="106" t="str">
        <f t="shared" si="71"/>
        <v/>
      </c>
      <c r="L357" s="209" t="str">
        <f t="shared" si="80"/>
        <v/>
      </c>
      <c r="M357" s="148" t="str">
        <f t="shared" si="81"/>
        <v/>
      </c>
      <c r="N357" s="159" t="str">
        <f t="shared" si="82"/>
        <v/>
      </c>
      <c r="O357" s="211" t="str">
        <f t="shared" si="83"/>
        <v/>
      </c>
      <c r="P357" s="211" t="str">
        <f t="shared" si="84"/>
        <v/>
      </c>
      <c r="Q357" s="211" t="str">
        <f t="shared" si="72"/>
        <v/>
      </c>
      <c r="R357" s="159" t="str">
        <f t="shared" si="73"/>
        <v/>
      </c>
    </row>
    <row r="358" spans="1:18" x14ac:dyDescent="0.25">
      <c r="A358" s="232" t="str">
        <f t="shared" si="74"/>
        <v/>
      </c>
      <c r="B358" s="93" t="str">
        <f t="shared" si="75"/>
        <v/>
      </c>
      <c r="C358" s="106" t="str">
        <f t="shared" si="76"/>
        <v/>
      </c>
      <c r="D358" s="233" t="str">
        <f t="shared" si="77"/>
        <v/>
      </c>
      <c r="E358" s="233" t="str">
        <f t="shared" si="78"/>
        <v/>
      </c>
      <c r="F358" s="233" t="str">
        <f t="shared" si="79"/>
        <v/>
      </c>
      <c r="G358" s="106" t="str">
        <f t="shared" si="71"/>
        <v/>
      </c>
      <c r="L358" s="209" t="str">
        <f t="shared" si="80"/>
        <v/>
      </c>
      <c r="M358" s="148" t="str">
        <f t="shared" si="81"/>
        <v/>
      </c>
      <c r="N358" s="159" t="str">
        <f t="shared" si="82"/>
        <v/>
      </c>
      <c r="O358" s="211" t="str">
        <f t="shared" si="83"/>
        <v/>
      </c>
      <c r="P358" s="211" t="str">
        <f t="shared" si="84"/>
        <v/>
      </c>
      <c r="Q358" s="211" t="str">
        <f t="shared" si="72"/>
        <v/>
      </c>
      <c r="R358" s="159" t="str">
        <f t="shared" si="73"/>
        <v/>
      </c>
    </row>
    <row r="359" spans="1:18" x14ac:dyDescent="0.25">
      <c r="A359" s="232" t="str">
        <f t="shared" si="74"/>
        <v/>
      </c>
      <c r="B359" s="93" t="str">
        <f t="shared" si="75"/>
        <v/>
      </c>
      <c r="C359" s="106" t="str">
        <f t="shared" si="76"/>
        <v/>
      </c>
      <c r="D359" s="233" t="str">
        <f t="shared" si="77"/>
        <v/>
      </c>
      <c r="E359" s="233" t="str">
        <f t="shared" si="78"/>
        <v/>
      </c>
      <c r="F359" s="233" t="str">
        <f t="shared" si="79"/>
        <v/>
      </c>
      <c r="G359" s="106" t="str">
        <f t="shared" si="71"/>
        <v/>
      </c>
      <c r="L359" s="209" t="str">
        <f t="shared" si="80"/>
        <v/>
      </c>
      <c r="M359" s="148" t="str">
        <f t="shared" si="81"/>
        <v/>
      </c>
      <c r="N359" s="159" t="str">
        <f t="shared" si="82"/>
        <v/>
      </c>
      <c r="O359" s="211" t="str">
        <f t="shared" si="83"/>
        <v/>
      </c>
      <c r="P359" s="211" t="str">
        <f t="shared" si="84"/>
        <v/>
      </c>
      <c r="Q359" s="211" t="str">
        <f t="shared" si="72"/>
        <v/>
      </c>
      <c r="R359" s="159" t="str">
        <f t="shared" si="73"/>
        <v/>
      </c>
    </row>
    <row r="360" spans="1:18" x14ac:dyDescent="0.25">
      <c r="A360" s="232" t="str">
        <f t="shared" si="74"/>
        <v/>
      </c>
      <c r="B360" s="93" t="str">
        <f t="shared" si="75"/>
        <v/>
      </c>
      <c r="C360" s="106" t="str">
        <f t="shared" si="76"/>
        <v/>
      </c>
      <c r="D360" s="233" t="str">
        <f t="shared" si="77"/>
        <v/>
      </c>
      <c r="E360" s="233" t="str">
        <f t="shared" si="78"/>
        <v/>
      </c>
      <c r="F360" s="233" t="str">
        <f t="shared" si="79"/>
        <v/>
      </c>
      <c r="G360" s="106" t="str">
        <f t="shared" si="71"/>
        <v/>
      </c>
      <c r="L360" s="209" t="str">
        <f t="shared" si="80"/>
        <v/>
      </c>
      <c r="M360" s="148" t="str">
        <f t="shared" si="81"/>
        <v/>
      </c>
      <c r="N360" s="159" t="str">
        <f t="shared" si="82"/>
        <v/>
      </c>
      <c r="O360" s="211" t="str">
        <f t="shared" si="83"/>
        <v/>
      </c>
      <c r="P360" s="211" t="str">
        <f t="shared" si="84"/>
        <v/>
      </c>
      <c r="Q360" s="211" t="str">
        <f t="shared" si="72"/>
        <v/>
      </c>
      <c r="R360" s="159" t="str">
        <f t="shared" si="73"/>
        <v/>
      </c>
    </row>
    <row r="361" spans="1:18" x14ac:dyDescent="0.25">
      <c r="A361" s="232" t="str">
        <f t="shared" si="74"/>
        <v/>
      </c>
      <c r="B361" s="93" t="str">
        <f t="shared" si="75"/>
        <v/>
      </c>
      <c r="C361" s="106" t="str">
        <f t="shared" si="76"/>
        <v/>
      </c>
      <c r="D361" s="233" t="str">
        <f t="shared" si="77"/>
        <v/>
      </c>
      <c r="E361" s="233" t="str">
        <f t="shared" si="78"/>
        <v/>
      </c>
      <c r="F361" s="233" t="str">
        <f t="shared" si="79"/>
        <v/>
      </c>
      <c r="G361" s="106" t="str">
        <f t="shared" si="71"/>
        <v/>
      </c>
      <c r="L361" s="209" t="str">
        <f t="shared" si="80"/>
        <v/>
      </c>
      <c r="M361" s="148" t="str">
        <f t="shared" si="81"/>
        <v/>
      </c>
      <c r="N361" s="159" t="str">
        <f t="shared" si="82"/>
        <v/>
      </c>
      <c r="O361" s="211" t="str">
        <f t="shared" si="83"/>
        <v/>
      </c>
      <c r="P361" s="211" t="str">
        <f t="shared" si="84"/>
        <v/>
      </c>
      <c r="Q361" s="211" t="str">
        <f t="shared" si="72"/>
        <v/>
      </c>
      <c r="R361" s="159" t="str">
        <f t="shared" si="73"/>
        <v/>
      </c>
    </row>
    <row r="362" spans="1:18" x14ac:dyDescent="0.25">
      <c r="A362" s="232" t="str">
        <f t="shared" si="74"/>
        <v/>
      </c>
      <c r="B362" s="93" t="str">
        <f t="shared" si="75"/>
        <v/>
      </c>
      <c r="C362" s="106" t="str">
        <f t="shared" si="76"/>
        <v/>
      </c>
      <c r="D362" s="233" t="str">
        <f t="shared" si="77"/>
        <v/>
      </c>
      <c r="E362" s="233" t="str">
        <f t="shared" si="78"/>
        <v/>
      </c>
      <c r="F362" s="233" t="str">
        <f t="shared" si="79"/>
        <v/>
      </c>
      <c r="G362" s="106" t="str">
        <f t="shared" si="71"/>
        <v/>
      </c>
      <c r="L362" s="209" t="str">
        <f t="shared" si="80"/>
        <v/>
      </c>
      <c r="M362" s="148" t="str">
        <f t="shared" si="81"/>
        <v/>
      </c>
      <c r="N362" s="159" t="str">
        <f t="shared" si="82"/>
        <v/>
      </c>
      <c r="O362" s="211" t="str">
        <f t="shared" si="83"/>
        <v/>
      </c>
      <c r="P362" s="211" t="str">
        <f t="shared" si="84"/>
        <v/>
      </c>
      <c r="Q362" s="211" t="str">
        <f t="shared" si="72"/>
        <v/>
      </c>
      <c r="R362" s="159" t="str">
        <f t="shared" si="73"/>
        <v/>
      </c>
    </row>
    <row r="363" spans="1:18" x14ac:dyDescent="0.25">
      <c r="A363" s="232" t="str">
        <f t="shared" si="74"/>
        <v/>
      </c>
      <c r="B363" s="93" t="str">
        <f t="shared" si="75"/>
        <v/>
      </c>
      <c r="C363" s="106" t="str">
        <f t="shared" si="76"/>
        <v/>
      </c>
      <c r="D363" s="233" t="str">
        <f t="shared" si="77"/>
        <v/>
      </c>
      <c r="E363" s="233" t="str">
        <f t="shared" si="78"/>
        <v/>
      </c>
      <c r="F363" s="233" t="str">
        <f t="shared" si="79"/>
        <v/>
      </c>
      <c r="G363" s="106" t="str">
        <f t="shared" si="71"/>
        <v/>
      </c>
      <c r="L363" s="209" t="str">
        <f t="shared" si="80"/>
        <v/>
      </c>
      <c r="M363" s="148" t="str">
        <f t="shared" si="81"/>
        <v/>
      </c>
      <c r="N363" s="159" t="str">
        <f t="shared" si="82"/>
        <v/>
      </c>
      <c r="O363" s="211" t="str">
        <f t="shared" si="83"/>
        <v/>
      </c>
      <c r="P363" s="211" t="str">
        <f t="shared" si="84"/>
        <v/>
      </c>
      <c r="Q363" s="211" t="str">
        <f t="shared" si="72"/>
        <v/>
      </c>
      <c r="R363" s="159" t="str">
        <f t="shared" si="73"/>
        <v/>
      </c>
    </row>
    <row r="364" spans="1:18" x14ac:dyDescent="0.25">
      <c r="A364" s="232" t="str">
        <f t="shared" si="74"/>
        <v/>
      </c>
      <c r="B364" s="93" t="str">
        <f t="shared" si="75"/>
        <v/>
      </c>
      <c r="C364" s="106" t="str">
        <f t="shared" si="76"/>
        <v/>
      </c>
      <c r="D364" s="233" t="str">
        <f t="shared" si="77"/>
        <v/>
      </c>
      <c r="E364" s="233" t="str">
        <f t="shared" si="78"/>
        <v/>
      </c>
      <c r="F364" s="233" t="str">
        <f t="shared" si="79"/>
        <v/>
      </c>
      <c r="G364" s="106" t="str">
        <f t="shared" si="71"/>
        <v/>
      </c>
      <c r="L364" s="209" t="str">
        <f t="shared" si="80"/>
        <v/>
      </c>
      <c r="M364" s="148" t="str">
        <f t="shared" si="81"/>
        <v/>
      </c>
      <c r="N364" s="159" t="str">
        <f t="shared" si="82"/>
        <v/>
      </c>
      <c r="O364" s="211" t="str">
        <f t="shared" si="83"/>
        <v/>
      </c>
      <c r="P364" s="211" t="str">
        <f t="shared" si="84"/>
        <v/>
      </c>
      <c r="Q364" s="211" t="str">
        <f t="shared" si="72"/>
        <v/>
      </c>
      <c r="R364" s="159" t="str">
        <f t="shared" si="73"/>
        <v/>
      </c>
    </row>
    <row r="365" spans="1:18" x14ac:dyDescent="0.25">
      <c r="A365" s="232" t="str">
        <f t="shared" si="74"/>
        <v/>
      </c>
      <c r="B365" s="93" t="str">
        <f t="shared" si="75"/>
        <v/>
      </c>
      <c r="C365" s="106" t="str">
        <f t="shared" si="76"/>
        <v/>
      </c>
      <c r="D365" s="233" t="str">
        <f t="shared" si="77"/>
        <v/>
      </c>
      <c r="E365" s="233" t="str">
        <f t="shared" si="78"/>
        <v/>
      </c>
      <c r="F365" s="233" t="str">
        <f t="shared" si="79"/>
        <v/>
      </c>
      <c r="G365" s="106" t="str">
        <f t="shared" si="71"/>
        <v/>
      </c>
      <c r="L365" s="209" t="str">
        <f t="shared" si="80"/>
        <v/>
      </c>
      <c r="M365" s="148" t="str">
        <f t="shared" si="81"/>
        <v/>
      </c>
      <c r="N365" s="159" t="str">
        <f t="shared" si="82"/>
        <v/>
      </c>
      <c r="O365" s="211" t="str">
        <f t="shared" si="83"/>
        <v/>
      </c>
      <c r="P365" s="211" t="str">
        <f t="shared" si="84"/>
        <v/>
      </c>
      <c r="Q365" s="211" t="str">
        <f t="shared" si="72"/>
        <v/>
      </c>
      <c r="R365" s="159" t="str">
        <f t="shared" si="73"/>
        <v/>
      </c>
    </row>
    <row r="366" spans="1:18" x14ac:dyDescent="0.25">
      <c r="A366" s="232" t="str">
        <f t="shared" si="74"/>
        <v/>
      </c>
      <c r="B366" s="93" t="str">
        <f t="shared" si="75"/>
        <v/>
      </c>
      <c r="C366" s="106" t="str">
        <f t="shared" si="76"/>
        <v/>
      </c>
      <c r="D366" s="233" t="str">
        <f t="shared" si="77"/>
        <v/>
      </c>
      <c r="E366" s="233" t="str">
        <f t="shared" si="78"/>
        <v/>
      </c>
      <c r="F366" s="233" t="str">
        <f t="shared" si="79"/>
        <v/>
      </c>
      <c r="G366" s="106" t="str">
        <f t="shared" si="71"/>
        <v/>
      </c>
      <c r="L366" s="209" t="str">
        <f t="shared" si="80"/>
        <v/>
      </c>
      <c r="M366" s="148" t="str">
        <f t="shared" si="81"/>
        <v/>
      </c>
      <c r="N366" s="159" t="str">
        <f t="shared" si="82"/>
        <v/>
      </c>
      <c r="O366" s="211" t="str">
        <f t="shared" si="83"/>
        <v/>
      </c>
      <c r="P366" s="211" t="str">
        <f t="shared" si="84"/>
        <v/>
      </c>
      <c r="Q366" s="211" t="str">
        <f t="shared" si="72"/>
        <v/>
      </c>
      <c r="R366" s="159" t="str">
        <f t="shared" si="73"/>
        <v/>
      </c>
    </row>
    <row r="367" spans="1:18" x14ac:dyDescent="0.25">
      <c r="A367" s="232" t="str">
        <f t="shared" si="74"/>
        <v/>
      </c>
      <c r="B367" s="93" t="str">
        <f t="shared" si="75"/>
        <v/>
      </c>
      <c r="C367" s="106" t="str">
        <f t="shared" si="76"/>
        <v/>
      </c>
      <c r="D367" s="233" t="str">
        <f t="shared" si="77"/>
        <v/>
      </c>
      <c r="E367" s="233" t="str">
        <f t="shared" si="78"/>
        <v/>
      </c>
      <c r="F367" s="233" t="str">
        <f t="shared" si="79"/>
        <v/>
      </c>
      <c r="G367" s="106" t="str">
        <f t="shared" si="71"/>
        <v/>
      </c>
      <c r="L367" s="209" t="str">
        <f t="shared" si="80"/>
        <v/>
      </c>
      <c r="M367" s="148" t="str">
        <f t="shared" si="81"/>
        <v/>
      </c>
      <c r="N367" s="159" t="str">
        <f t="shared" si="82"/>
        <v/>
      </c>
      <c r="O367" s="211" t="str">
        <f t="shared" si="83"/>
        <v/>
      </c>
      <c r="P367" s="211" t="str">
        <f t="shared" si="84"/>
        <v/>
      </c>
      <c r="Q367" s="211" t="str">
        <f t="shared" si="72"/>
        <v/>
      </c>
      <c r="R367" s="159" t="str">
        <f t="shared" si="73"/>
        <v/>
      </c>
    </row>
    <row r="368" spans="1:18" x14ac:dyDescent="0.25">
      <c r="A368" s="232" t="str">
        <f t="shared" si="74"/>
        <v/>
      </c>
      <c r="B368" s="93" t="str">
        <f t="shared" si="75"/>
        <v/>
      </c>
      <c r="C368" s="106" t="str">
        <f t="shared" si="76"/>
        <v/>
      </c>
      <c r="D368" s="233" t="str">
        <f t="shared" si="77"/>
        <v/>
      </c>
      <c r="E368" s="233" t="str">
        <f t="shared" si="78"/>
        <v/>
      </c>
      <c r="F368" s="233" t="str">
        <f t="shared" si="79"/>
        <v/>
      </c>
      <c r="G368" s="106" t="str">
        <f t="shared" si="71"/>
        <v/>
      </c>
      <c r="L368" s="209" t="str">
        <f t="shared" si="80"/>
        <v/>
      </c>
      <c r="M368" s="148" t="str">
        <f t="shared" si="81"/>
        <v/>
      </c>
      <c r="N368" s="159" t="str">
        <f t="shared" si="82"/>
        <v/>
      </c>
      <c r="O368" s="211" t="str">
        <f t="shared" si="83"/>
        <v/>
      </c>
      <c r="P368" s="211" t="str">
        <f t="shared" si="84"/>
        <v/>
      </c>
      <c r="Q368" s="211" t="str">
        <f t="shared" si="72"/>
        <v/>
      </c>
      <c r="R368" s="159" t="str">
        <f t="shared" si="73"/>
        <v/>
      </c>
    </row>
    <row r="369" spans="1:18" x14ac:dyDescent="0.25">
      <c r="A369" s="232" t="str">
        <f t="shared" si="74"/>
        <v/>
      </c>
      <c r="B369" s="93" t="str">
        <f t="shared" si="75"/>
        <v/>
      </c>
      <c r="C369" s="106" t="str">
        <f t="shared" si="76"/>
        <v/>
      </c>
      <c r="D369" s="233" t="str">
        <f t="shared" si="77"/>
        <v/>
      </c>
      <c r="E369" s="233" t="str">
        <f t="shared" si="78"/>
        <v/>
      </c>
      <c r="F369" s="233" t="str">
        <f t="shared" si="79"/>
        <v/>
      </c>
      <c r="G369" s="106" t="str">
        <f t="shared" si="71"/>
        <v/>
      </c>
      <c r="L369" s="209" t="str">
        <f t="shared" si="80"/>
        <v/>
      </c>
      <c r="M369" s="148" t="str">
        <f t="shared" si="81"/>
        <v/>
      </c>
      <c r="N369" s="159" t="str">
        <f t="shared" si="82"/>
        <v/>
      </c>
      <c r="O369" s="211" t="str">
        <f t="shared" si="83"/>
        <v/>
      </c>
      <c r="P369" s="211" t="str">
        <f t="shared" si="84"/>
        <v/>
      </c>
      <c r="Q369" s="211" t="str">
        <f t="shared" si="72"/>
        <v/>
      </c>
      <c r="R369" s="159" t="str">
        <f t="shared" si="73"/>
        <v/>
      </c>
    </row>
    <row r="370" spans="1:18" x14ac:dyDescent="0.25">
      <c r="A370" s="232" t="str">
        <f t="shared" si="74"/>
        <v/>
      </c>
      <c r="B370" s="93" t="str">
        <f t="shared" si="75"/>
        <v/>
      </c>
      <c r="C370" s="106" t="str">
        <f t="shared" si="76"/>
        <v/>
      </c>
      <c r="D370" s="233" t="str">
        <f t="shared" si="77"/>
        <v/>
      </c>
      <c r="E370" s="233" t="str">
        <f t="shared" si="78"/>
        <v/>
      </c>
      <c r="F370" s="233" t="str">
        <f t="shared" si="79"/>
        <v/>
      </c>
      <c r="G370" s="106" t="str">
        <f t="shared" si="71"/>
        <v/>
      </c>
      <c r="L370" s="209" t="str">
        <f t="shared" si="80"/>
        <v/>
      </c>
      <c r="M370" s="148" t="str">
        <f t="shared" si="81"/>
        <v/>
      </c>
      <c r="N370" s="159" t="str">
        <f t="shared" si="82"/>
        <v/>
      </c>
      <c r="O370" s="211" t="str">
        <f t="shared" si="83"/>
        <v/>
      </c>
      <c r="P370" s="211" t="str">
        <f t="shared" si="84"/>
        <v/>
      </c>
      <c r="Q370" s="211" t="str">
        <f t="shared" si="72"/>
        <v/>
      </c>
      <c r="R370" s="159" t="str">
        <f t="shared" si="73"/>
        <v/>
      </c>
    </row>
    <row r="371" spans="1:18" x14ac:dyDescent="0.25">
      <c r="A371" s="232" t="str">
        <f t="shared" si="74"/>
        <v/>
      </c>
      <c r="B371" s="93" t="str">
        <f t="shared" si="75"/>
        <v/>
      </c>
      <c r="C371" s="106" t="str">
        <f t="shared" si="76"/>
        <v/>
      </c>
      <c r="D371" s="233" t="str">
        <f t="shared" si="77"/>
        <v/>
      </c>
      <c r="E371" s="233" t="str">
        <f t="shared" si="78"/>
        <v/>
      </c>
      <c r="F371" s="233" t="str">
        <f t="shared" si="79"/>
        <v/>
      </c>
      <c r="G371" s="106" t="str">
        <f t="shared" si="71"/>
        <v/>
      </c>
      <c r="L371" s="209" t="str">
        <f t="shared" si="80"/>
        <v/>
      </c>
      <c r="M371" s="148" t="str">
        <f t="shared" si="81"/>
        <v/>
      </c>
      <c r="N371" s="159" t="str">
        <f t="shared" si="82"/>
        <v/>
      </c>
      <c r="O371" s="211" t="str">
        <f t="shared" si="83"/>
        <v/>
      </c>
      <c r="P371" s="211" t="str">
        <f t="shared" si="84"/>
        <v/>
      </c>
      <c r="Q371" s="211" t="str">
        <f t="shared" si="72"/>
        <v/>
      </c>
      <c r="R371" s="159" t="str">
        <f t="shared" si="73"/>
        <v/>
      </c>
    </row>
    <row r="372" spans="1:18" x14ac:dyDescent="0.25">
      <c r="A372" s="232" t="str">
        <f t="shared" si="74"/>
        <v/>
      </c>
      <c r="B372" s="93" t="str">
        <f t="shared" si="75"/>
        <v/>
      </c>
      <c r="C372" s="106" t="str">
        <f t="shared" si="76"/>
        <v/>
      </c>
      <c r="D372" s="233" t="str">
        <f t="shared" si="77"/>
        <v/>
      </c>
      <c r="E372" s="233" t="str">
        <f t="shared" si="78"/>
        <v/>
      </c>
      <c r="F372" s="233" t="str">
        <f t="shared" si="79"/>
        <v/>
      </c>
      <c r="G372" s="106" t="str">
        <f t="shared" si="71"/>
        <v/>
      </c>
      <c r="L372" s="209" t="str">
        <f t="shared" si="80"/>
        <v/>
      </c>
      <c r="M372" s="148" t="str">
        <f t="shared" si="81"/>
        <v/>
      </c>
      <c r="N372" s="159" t="str">
        <f t="shared" si="82"/>
        <v/>
      </c>
      <c r="O372" s="211" t="str">
        <f t="shared" si="83"/>
        <v/>
      </c>
      <c r="P372" s="211" t="str">
        <f t="shared" si="84"/>
        <v/>
      </c>
      <c r="Q372" s="211" t="str">
        <f t="shared" si="72"/>
        <v/>
      </c>
      <c r="R372" s="159" t="str">
        <f t="shared" si="73"/>
        <v/>
      </c>
    </row>
    <row r="373" spans="1:18" x14ac:dyDescent="0.25">
      <c r="A373" s="232" t="str">
        <f t="shared" si="74"/>
        <v/>
      </c>
      <c r="B373" s="93" t="str">
        <f t="shared" si="75"/>
        <v/>
      </c>
      <c r="C373" s="106" t="str">
        <f t="shared" si="76"/>
        <v/>
      </c>
      <c r="D373" s="233" t="str">
        <f t="shared" si="77"/>
        <v/>
      </c>
      <c r="E373" s="233" t="str">
        <f t="shared" si="78"/>
        <v/>
      </c>
      <c r="F373" s="233" t="str">
        <f t="shared" si="79"/>
        <v/>
      </c>
      <c r="G373" s="106" t="str">
        <f t="shared" si="71"/>
        <v/>
      </c>
      <c r="L373" s="209" t="str">
        <f t="shared" si="80"/>
        <v/>
      </c>
      <c r="M373" s="148" t="str">
        <f t="shared" si="81"/>
        <v/>
      </c>
      <c r="N373" s="159" t="str">
        <f t="shared" si="82"/>
        <v/>
      </c>
      <c r="O373" s="211" t="str">
        <f t="shared" si="83"/>
        <v/>
      </c>
      <c r="P373" s="211" t="str">
        <f t="shared" si="84"/>
        <v/>
      </c>
      <c r="Q373" s="211" t="str">
        <f t="shared" si="72"/>
        <v/>
      </c>
      <c r="R373" s="159" t="str">
        <f t="shared" si="73"/>
        <v/>
      </c>
    </row>
    <row r="374" spans="1:18" x14ac:dyDescent="0.25">
      <c r="A374" s="232" t="str">
        <f t="shared" si="74"/>
        <v/>
      </c>
      <c r="B374" s="93" t="str">
        <f t="shared" si="75"/>
        <v/>
      </c>
      <c r="C374" s="106" t="str">
        <f t="shared" si="76"/>
        <v/>
      </c>
      <c r="D374" s="233" t="str">
        <f t="shared" si="77"/>
        <v/>
      </c>
      <c r="E374" s="233" t="str">
        <f t="shared" si="78"/>
        <v/>
      </c>
      <c r="F374" s="233" t="str">
        <f t="shared" si="79"/>
        <v/>
      </c>
      <c r="G374" s="106" t="str">
        <f t="shared" si="71"/>
        <v/>
      </c>
      <c r="L374" s="209" t="str">
        <f t="shared" si="80"/>
        <v/>
      </c>
      <c r="M374" s="148" t="str">
        <f t="shared" si="81"/>
        <v/>
      </c>
      <c r="N374" s="159" t="str">
        <f t="shared" si="82"/>
        <v/>
      </c>
      <c r="O374" s="211" t="str">
        <f t="shared" si="83"/>
        <v/>
      </c>
      <c r="P374" s="211" t="str">
        <f t="shared" si="84"/>
        <v/>
      </c>
      <c r="Q374" s="211" t="str">
        <f t="shared" si="72"/>
        <v/>
      </c>
      <c r="R374" s="159" t="str">
        <f t="shared" si="73"/>
        <v/>
      </c>
    </row>
    <row r="375" spans="1:18" x14ac:dyDescent="0.25">
      <c r="A375" s="232" t="str">
        <f t="shared" si="74"/>
        <v/>
      </c>
      <c r="B375" s="93" t="str">
        <f t="shared" si="75"/>
        <v/>
      </c>
      <c r="C375" s="106" t="str">
        <f t="shared" si="76"/>
        <v/>
      </c>
      <c r="D375" s="233" t="str">
        <f t="shared" si="77"/>
        <v/>
      </c>
      <c r="E375" s="233" t="str">
        <f t="shared" si="78"/>
        <v/>
      </c>
      <c r="F375" s="233" t="str">
        <f t="shared" si="79"/>
        <v/>
      </c>
      <c r="G375" s="106" t="str">
        <f t="shared" si="71"/>
        <v/>
      </c>
      <c r="L375" s="209" t="str">
        <f t="shared" si="80"/>
        <v/>
      </c>
      <c r="M375" s="148" t="str">
        <f t="shared" si="81"/>
        <v/>
      </c>
      <c r="N375" s="159" t="str">
        <f t="shared" si="82"/>
        <v/>
      </c>
      <c r="O375" s="211" t="str">
        <f t="shared" si="83"/>
        <v/>
      </c>
      <c r="P375" s="211" t="str">
        <f t="shared" si="84"/>
        <v/>
      </c>
      <c r="Q375" s="211" t="str">
        <f t="shared" si="72"/>
        <v/>
      </c>
      <c r="R375" s="159" t="str">
        <f t="shared" si="73"/>
        <v/>
      </c>
    </row>
    <row r="376" spans="1:18" x14ac:dyDescent="0.25">
      <c r="A376" s="232" t="str">
        <f t="shared" si="74"/>
        <v/>
      </c>
      <c r="B376" s="93" t="str">
        <f t="shared" si="75"/>
        <v/>
      </c>
      <c r="C376" s="106" t="str">
        <f t="shared" si="76"/>
        <v/>
      </c>
      <c r="D376" s="233" t="str">
        <f t="shared" si="77"/>
        <v/>
      </c>
      <c r="E376" s="233" t="str">
        <f t="shared" si="78"/>
        <v/>
      </c>
      <c r="F376" s="233" t="str">
        <f t="shared" si="79"/>
        <v/>
      </c>
      <c r="G376" s="106" t="str">
        <f t="shared" si="71"/>
        <v/>
      </c>
      <c r="L376" s="209" t="str">
        <f t="shared" si="80"/>
        <v/>
      </c>
      <c r="M376" s="148" t="str">
        <f t="shared" si="81"/>
        <v/>
      </c>
      <c r="N376" s="159" t="str">
        <f t="shared" si="82"/>
        <v/>
      </c>
      <c r="O376" s="211" t="str">
        <f t="shared" si="83"/>
        <v/>
      </c>
      <c r="P376" s="211" t="str">
        <f t="shared" si="84"/>
        <v/>
      </c>
      <c r="Q376" s="211" t="str">
        <f t="shared" si="72"/>
        <v/>
      </c>
      <c r="R376" s="159" t="str">
        <f t="shared" si="73"/>
        <v/>
      </c>
    </row>
    <row r="377" spans="1:18" x14ac:dyDescent="0.25">
      <c r="A377" s="232" t="str">
        <f t="shared" si="74"/>
        <v/>
      </c>
      <c r="B377" s="93" t="str">
        <f t="shared" si="75"/>
        <v/>
      </c>
      <c r="C377" s="106" t="str">
        <f t="shared" si="76"/>
        <v/>
      </c>
      <c r="D377" s="233" t="str">
        <f t="shared" si="77"/>
        <v/>
      </c>
      <c r="E377" s="233" t="str">
        <f t="shared" si="78"/>
        <v/>
      </c>
      <c r="F377" s="233" t="str">
        <f t="shared" si="79"/>
        <v/>
      </c>
      <c r="G377" s="106" t="str">
        <f t="shared" si="71"/>
        <v/>
      </c>
      <c r="L377" s="209" t="str">
        <f t="shared" si="80"/>
        <v/>
      </c>
      <c r="M377" s="148" t="str">
        <f t="shared" si="81"/>
        <v/>
      </c>
      <c r="N377" s="159" t="str">
        <f t="shared" si="82"/>
        <v/>
      </c>
      <c r="O377" s="211" t="str">
        <f t="shared" si="83"/>
        <v/>
      </c>
      <c r="P377" s="211" t="str">
        <f t="shared" si="84"/>
        <v/>
      </c>
      <c r="Q377" s="211" t="str">
        <f t="shared" si="72"/>
        <v/>
      </c>
      <c r="R377" s="159" t="str">
        <f t="shared" si="73"/>
        <v/>
      </c>
    </row>
    <row r="378" spans="1:18" x14ac:dyDescent="0.25">
      <c r="A378" s="232" t="str">
        <f t="shared" si="74"/>
        <v/>
      </c>
      <c r="B378" s="93" t="str">
        <f t="shared" si="75"/>
        <v/>
      </c>
      <c r="C378" s="106" t="str">
        <f t="shared" si="76"/>
        <v/>
      </c>
      <c r="D378" s="233" t="str">
        <f t="shared" si="77"/>
        <v/>
      </c>
      <c r="E378" s="233" t="str">
        <f t="shared" si="78"/>
        <v/>
      </c>
      <c r="F378" s="233" t="str">
        <f t="shared" si="79"/>
        <v/>
      </c>
      <c r="G378" s="106" t="str">
        <f t="shared" si="71"/>
        <v/>
      </c>
      <c r="L378" s="209" t="str">
        <f t="shared" si="80"/>
        <v/>
      </c>
      <c r="M378" s="148" t="str">
        <f t="shared" si="81"/>
        <v/>
      </c>
      <c r="N378" s="159" t="str">
        <f t="shared" si="82"/>
        <v/>
      </c>
      <c r="O378" s="211" t="str">
        <f t="shared" si="83"/>
        <v/>
      </c>
      <c r="P378" s="211" t="str">
        <f t="shared" si="84"/>
        <v/>
      </c>
      <c r="Q378" s="211" t="str">
        <f t="shared" si="72"/>
        <v/>
      </c>
      <c r="R378" s="159" t="str">
        <f t="shared" si="73"/>
        <v/>
      </c>
    </row>
    <row r="379" spans="1:18" x14ac:dyDescent="0.25">
      <c r="A379" s="232" t="str">
        <f t="shared" si="74"/>
        <v/>
      </c>
      <c r="B379" s="93" t="str">
        <f t="shared" si="75"/>
        <v/>
      </c>
      <c r="C379" s="106" t="str">
        <f t="shared" si="76"/>
        <v/>
      </c>
      <c r="D379" s="233" t="str">
        <f t="shared" si="77"/>
        <v/>
      </c>
      <c r="E379" s="233" t="str">
        <f t="shared" si="78"/>
        <v/>
      </c>
      <c r="F379" s="233" t="str">
        <f t="shared" si="79"/>
        <v/>
      </c>
      <c r="G379" s="106" t="str">
        <f t="shared" si="71"/>
        <v/>
      </c>
      <c r="L379" s="209" t="str">
        <f t="shared" si="80"/>
        <v/>
      </c>
      <c r="M379" s="148" t="str">
        <f t="shared" si="81"/>
        <v/>
      </c>
      <c r="N379" s="159" t="str">
        <f t="shared" si="82"/>
        <v/>
      </c>
      <c r="O379" s="211" t="str">
        <f t="shared" si="83"/>
        <v/>
      </c>
      <c r="P379" s="211" t="str">
        <f t="shared" si="84"/>
        <v/>
      </c>
      <c r="Q379" s="211" t="str">
        <f t="shared" si="72"/>
        <v/>
      </c>
      <c r="R379" s="159" t="str">
        <f t="shared" si="73"/>
        <v/>
      </c>
    </row>
    <row r="380" spans="1:18" x14ac:dyDescent="0.25">
      <c r="A380" s="232" t="str">
        <f t="shared" si="74"/>
        <v/>
      </c>
      <c r="B380" s="93" t="str">
        <f t="shared" si="75"/>
        <v/>
      </c>
      <c r="C380" s="106" t="str">
        <f t="shared" si="76"/>
        <v/>
      </c>
      <c r="D380" s="233" t="str">
        <f t="shared" si="77"/>
        <v/>
      </c>
      <c r="E380" s="233" t="str">
        <f t="shared" si="78"/>
        <v/>
      </c>
      <c r="F380" s="233" t="str">
        <f t="shared" si="79"/>
        <v/>
      </c>
      <c r="G380" s="106" t="str">
        <f t="shared" si="71"/>
        <v/>
      </c>
      <c r="L380" s="209" t="str">
        <f t="shared" si="80"/>
        <v/>
      </c>
      <c r="M380" s="148" t="str">
        <f t="shared" si="81"/>
        <v/>
      </c>
      <c r="N380" s="159" t="str">
        <f t="shared" si="82"/>
        <v/>
      </c>
      <c r="O380" s="211" t="str">
        <f t="shared" si="83"/>
        <v/>
      </c>
      <c r="P380" s="211" t="str">
        <f t="shared" si="84"/>
        <v/>
      </c>
      <c r="Q380" s="211" t="str">
        <f t="shared" si="72"/>
        <v/>
      </c>
      <c r="R380" s="159" t="str">
        <f t="shared" si="73"/>
        <v/>
      </c>
    </row>
    <row r="381" spans="1:18" x14ac:dyDescent="0.25">
      <c r="A381" s="232" t="str">
        <f t="shared" si="74"/>
        <v/>
      </c>
      <c r="B381" s="93" t="str">
        <f t="shared" si="75"/>
        <v/>
      </c>
      <c r="C381" s="106" t="str">
        <f t="shared" si="76"/>
        <v/>
      </c>
      <c r="D381" s="233" t="str">
        <f t="shared" si="77"/>
        <v/>
      </c>
      <c r="E381" s="233" t="str">
        <f t="shared" si="78"/>
        <v/>
      </c>
      <c r="F381" s="233" t="str">
        <f t="shared" si="79"/>
        <v/>
      </c>
      <c r="G381" s="106" t="str">
        <f t="shared" si="71"/>
        <v/>
      </c>
      <c r="L381" s="209" t="str">
        <f t="shared" si="80"/>
        <v/>
      </c>
      <c r="M381" s="148" t="str">
        <f t="shared" si="81"/>
        <v/>
      </c>
      <c r="N381" s="159" t="str">
        <f t="shared" si="82"/>
        <v/>
      </c>
      <c r="O381" s="211" t="str">
        <f t="shared" si="83"/>
        <v/>
      </c>
      <c r="P381" s="211" t="str">
        <f t="shared" si="84"/>
        <v/>
      </c>
      <c r="Q381" s="211" t="str">
        <f t="shared" si="72"/>
        <v/>
      </c>
      <c r="R381" s="159" t="str">
        <f t="shared" si="73"/>
        <v/>
      </c>
    </row>
    <row r="382" spans="1:18" x14ac:dyDescent="0.25">
      <c r="A382" s="232" t="str">
        <f t="shared" si="74"/>
        <v/>
      </c>
      <c r="B382" s="93" t="str">
        <f t="shared" si="75"/>
        <v/>
      </c>
      <c r="C382" s="106" t="str">
        <f t="shared" si="76"/>
        <v/>
      </c>
      <c r="D382" s="233" t="str">
        <f t="shared" si="77"/>
        <v/>
      </c>
      <c r="E382" s="233" t="str">
        <f t="shared" si="78"/>
        <v/>
      </c>
      <c r="F382" s="233" t="str">
        <f t="shared" si="79"/>
        <v/>
      </c>
      <c r="G382" s="106" t="str">
        <f t="shared" si="71"/>
        <v/>
      </c>
      <c r="L382" s="209" t="str">
        <f t="shared" si="80"/>
        <v/>
      </c>
      <c r="M382" s="148" t="str">
        <f t="shared" si="81"/>
        <v/>
      </c>
      <c r="N382" s="159" t="str">
        <f t="shared" si="82"/>
        <v/>
      </c>
      <c r="O382" s="211" t="str">
        <f t="shared" si="83"/>
        <v/>
      </c>
      <c r="P382" s="211" t="str">
        <f t="shared" si="84"/>
        <v/>
      </c>
      <c r="Q382" s="211" t="str">
        <f t="shared" si="72"/>
        <v/>
      </c>
      <c r="R382" s="159" t="str">
        <f t="shared" si="73"/>
        <v/>
      </c>
    </row>
    <row r="383" spans="1:18" x14ac:dyDescent="0.25">
      <c r="A383" s="232" t="str">
        <f t="shared" si="74"/>
        <v/>
      </c>
      <c r="B383" s="93" t="str">
        <f t="shared" si="75"/>
        <v/>
      </c>
      <c r="C383" s="106" t="str">
        <f t="shared" si="76"/>
        <v/>
      </c>
      <c r="D383" s="233" t="str">
        <f t="shared" si="77"/>
        <v/>
      </c>
      <c r="E383" s="233" t="str">
        <f t="shared" si="78"/>
        <v/>
      </c>
      <c r="F383" s="233" t="str">
        <f t="shared" si="79"/>
        <v/>
      </c>
      <c r="G383" s="106" t="str">
        <f t="shared" si="71"/>
        <v/>
      </c>
      <c r="L383" s="209" t="str">
        <f t="shared" si="80"/>
        <v/>
      </c>
      <c r="M383" s="148" t="str">
        <f t="shared" si="81"/>
        <v/>
      </c>
      <c r="N383" s="159" t="str">
        <f t="shared" si="82"/>
        <v/>
      </c>
      <c r="O383" s="211" t="str">
        <f t="shared" si="83"/>
        <v/>
      </c>
      <c r="P383" s="211" t="str">
        <f t="shared" si="84"/>
        <v/>
      </c>
      <c r="Q383" s="211" t="str">
        <f t="shared" si="72"/>
        <v/>
      </c>
      <c r="R383" s="159" t="str">
        <f t="shared" si="73"/>
        <v/>
      </c>
    </row>
    <row r="384" spans="1:18" x14ac:dyDescent="0.25">
      <c r="A384" s="232" t="str">
        <f t="shared" si="74"/>
        <v/>
      </c>
      <c r="B384" s="93" t="str">
        <f t="shared" si="75"/>
        <v/>
      </c>
      <c r="C384" s="106" t="str">
        <f t="shared" si="76"/>
        <v/>
      </c>
      <c r="D384" s="233" t="str">
        <f t="shared" si="77"/>
        <v/>
      </c>
      <c r="E384" s="233" t="str">
        <f t="shared" si="78"/>
        <v/>
      </c>
      <c r="F384" s="233" t="str">
        <f t="shared" si="79"/>
        <v/>
      </c>
      <c r="G384" s="106" t="str">
        <f t="shared" si="71"/>
        <v/>
      </c>
      <c r="L384" s="209" t="str">
        <f t="shared" si="80"/>
        <v/>
      </c>
      <c r="M384" s="148" t="str">
        <f t="shared" si="81"/>
        <v/>
      </c>
      <c r="N384" s="159" t="str">
        <f t="shared" si="82"/>
        <v/>
      </c>
      <c r="O384" s="211" t="str">
        <f t="shared" si="83"/>
        <v/>
      </c>
      <c r="P384" s="211" t="str">
        <f t="shared" si="84"/>
        <v/>
      </c>
      <c r="Q384" s="211" t="str">
        <f t="shared" si="72"/>
        <v/>
      </c>
      <c r="R384" s="159" t="str">
        <f t="shared" si="73"/>
        <v/>
      </c>
    </row>
    <row r="385" spans="1:18" x14ac:dyDescent="0.25">
      <c r="A385" s="232" t="str">
        <f t="shared" si="74"/>
        <v/>
      </c>
      <c r="B385" s="93" t="str">
        <f t="shared" si="75"/>
        <v/>
      </c>
      <c r="C385" s="106" t="str">
        <f t="shared" si="76"/>
        <v/>
      </c>
      <c r="D385" s="233" t="str">
        <f t="shared" si="77"/>
        <v/>
      </c>
      <c r="E385" s="233" t="str">
        <f t="shared" si="78"/>
        <v/>
      </c>
      <c r="F385" s="233" t="str">
        <f t="shared" si="79"/>
        <v/>
      </c>
      <c r="G385" s="106" t="str">
        <f t="shared" si="71"/>
        <v/>
      </c>
      <c r="L385" s="209" t="str">
        <f t="shared" si="80"/>
        <v/>
      </c>
      <c r="M385" s="148" t="str">
        <f t="shared" si="81"/>
        <v/>
      </c>
      <c r="N385" s="159" t="str">
        <f t="shared" si="82"/>
        <v/>
      </c>
      <c r="O385" s="211" t="str">
        <f t="shared" si="83"/>
        <v/>
      </c>
      <c r="P385" s="211" t="str">
        <f t="shared" si="84"/>
        <v/>
      </c>
      <c r="Q385" s="211" t="str">
        <f t="shared" si="72"/>
        <v/>
      </c>
      <c r="R385" s="159" t="str">
        <f t="shared" si="73"/>
        <v/>
      </c>
    </row>
    <row r="386" spans="1:18" x14ac:dyDescent="0.25">
      <c r="A386" s="232" t="str">
        <f t="shared" si="74"/>
        <v/>
      </c>
      <c r="B386" s="93" t="str">
        <f t="shared" si="75"/>
        <v/>
      </c>
      <c r="C386" s="106" t="str">
        <f t="shared" si="76"/>
        <v/>
      </c>
      <c r="D386" s="233" t="str">
        <f t="shared" si="77"/>
        <v/>
      </c>
      <c r="E386" s="233" t="str">
        <f t="shared" si="78"/>
        <v/>
      </c>
      <c r="F386" s="233" t="str">
        <f t="shared" si="79"/>
        <v/>
      </c>
      <c r="G386" s="106" t="str">
        <f t="shared" si="71"/>
        <v/>
      </c>
      <c r="L386" s="209" t="str">
        <f t="shared" si="80"/>
        <v/>
      </c>
      <c r="M386" s="148" t="str">
        <f t="shared" si="81"/>
        <v/>
      </c>
      <c r="N386" s="159" t="str">
        <f t="shared" si="82"/>
        <v/>
      </c>
      <c r="O386" s="211" t="str">
        <f t="shared" si="83"/>
        <v/>
      </c>
      <c r="P386" s="211" t="str">
        <f t="shared" si="84"/>
        <v/>
      </c>
      <c r="Q386" s="211" t="str">
        <f t="shared" si="72"/>
        <v/>
      </c>
      <c r="R386" s="159" t="str">
        <f t="shared" si="73"/>
        <v/>
      </c>
    </row>
    <row r="387" spans="1:18" x14ac:dyDescent="0.25">
      <c r="A387" s="232" t="str">
        <f t="shared" si="74"/>
        <v/>
      </c>
      <c r="B387" s="93" t="str">
        <f t="shared" si="75"/>
        <v/>
      </c>
      <c r="C387" s="106" t="str">
        <f t="shared" si="76"/>
        <v/>
      </c>
      <c r="D387" s="233" t="str">
        <f t="shared" si="77"/>
        <v/>
      </c>
      <c r="E387" s="233" t="str">
        <f t="shared" si="78"/>
        <v/>
      </c>
      <c r="F387" s="233" t="str">
        <f t="shared" si="79"/>
        <v/>
      </c>
      <c r="G387" s="106" t="str">
        <f t="shared" si="71"/>
        <v/>
      </c>
      <c r="L387" s="209" t="str">
        <f t="shared" si="80"/>
        <v/>
      </c>
      <c r="M387" s="148" t="str">
        <f t="shared" si="81"/>
        <v/>
      </c>
      <c r="N387" s="159" t="str">
        <f t="shared" si="82"/>
        <v/>
      </c>
      <c r="O387" s="211" t="str">
        <f t="shared" si="83"/>
        <v/>
      </c>
      <c r="P387" s="211" t="str">
        <f t="shared" si="84"/>
        <v/>
      </c>
      <c r="Q387" s="211" t="str">
        <f t="shared" si="72"/>
        <v/>
      </c>
      <c r="R387" s="159" t="str">
        <f t="shared" si="73"/>
        <v/>
      </c>
    </row>
    <row r="388" spans="1:18" x14ac:dyDescent="0.25">
      <c r="A388" s="232" t="str">
        <f t="shared" si="74"/>
        <v/>
      </c>
      <c r="B388" s="93" t="str">
        <f t="shared" si="75"/>
        <v/>
      </c>
      <c r="C388" s="106" t="str">
        <f t="shared" si="76"/>
        <v/>
      </c>
      <c r="D388" s="233" t="str">
        <f t="shared" si="77"/>
        <v/>
      </c>
      <c r="E388" s="233" t="str">
        <f t="shared" si="78"/>
        <v/>
      </c>
      <c r="F388" s="233" t="str">
        <f t="shared" si="79"/>
        <v/>
      </c>
      <c r="G388" s="106" t="str">
        <f t="shared" si="71"/>
        <v/>
      </c>
      <c r="L388" s="209" t="str">
        <f t="shared" si="80"/>
        <v/>
      </c>
      <c r="M388" s="148" t="str">
        <f t="shared" si="81"/>
        <v/>
      </c>
      <c r="N388" s="159" t="str">
        <f t="shared" si="82"/>
        <v/>
      </c>
      <c r="O388" s="211" t="str">
        <f t="shared" si="83"/>
        <v/>
      </c>
      <c r="P388" s="211" t="str">
        <f t="shared" si="84"/>
        <v/>
      </c>
      <c r="Q388" s="211" t="str">
        <f t="shared" si="72"/>
        <v/>
      </c>
      <c r="R388" s="159" t="str">
        <f t="shared" si="73"/>
        <v/>
      </c>
    </row>
    <row r="389" spans="1:18" x14ac:dyDescent="0.25">
      <c r="A389" s="232" t="str">
        <f t="shared" si="74"/>
        <v/>
      </c>
      <c r="B389" s="93" t="str">
        <f t="shared" si="75"/>
        <v/>
      </c>
      <c r="C389" s="106" t="str">
        <f t="shared" si="76"/>
        <v/>
      </c>
      <c r="D389" s="233" t="str">
        <f t="shared" si="77"/>
        <v/>
      </c>
      <c r="E389" s="233" t="str">
        <f t="shared" si="78"/>
        <v/>
      </c>
      <c r="F389" s="233" t="str">
        <f t="shared" si="79"/>
        <v/>
      </c>
      <c r="G389" s="106" t="str">
        <f t="shared" si="71"/>
        <v/>
      </c>
      <c r="L389" s="209" t="str">
        <f t="shared" si="80"/>
        <v/>
      </c>
      <c r="M389" s="148" t="str">
        <f t="shared" si="81"/>
        <v/>
      </c>
      <c r="N389" s="159" t="str">
        <f t="shared" si="82"/>
        <v/>
      </c>
      <c r="O389" s="211" t="str">
        <f t="shared" si="83"/>
        <v/>
      </c>
      <c r="P389" s="211" t="str">
        <f t="shared" si="84"/>
        <v/>
      </c>
      <c r="Q389" s="211" t="str">
        <f t="shared" si="72"/>
        <v/>
      </c>
      <c r="R389" s="159" t="str">
        <f t="shared" si="73"/>
        <v/>
      </c>
    </row>
    <row r="390" spans="1:18" x14ac:dyDescent="0.25">
      <c r="A390" s="232" t="str">
        <f t="shared" si="74"/>
        <v/>
      </c>
      <c r="B390" s="93" t="str">
        <f t="shared" si="75"/>
        <v/>
      </c>
      <c r="C390" s="106" t="str">
        <f t="shared" si="76"/>
        <v/>
      </c>
      <c r="D390" s="233" t="str">
        <f t="shared" si="77"/>
        <v/>
      </c>
      <c r="E390" s="233" t="str">
        <f t="shared" si="78"/>
        <v/>
      </c>
      <c r="F390" s="233" t="str">
        <f t="shared" si="79"/>
        <v/>
      </c>
      <c r="G390" s="106" t="str">
        <f t="shared" si="71"/>
        <v/>
      </c>
      <c r="L390" s="209" t="str">
        <f t="shared" si="80"/>
        <v/>
      </c>
      <c r="M390" s="148" t="str">
        <f t="shared" si="81"/>
        <v/>
      </c>
      <c r="N390" s="159" t="str">
        <f t="shared" si="82"/>
        <v/>
      </c>
      <c r="O390" s="211" t="str">
        <f t="shared" si="83"/>
        <v/>
      </c>
      <c r="P390" s="211" t="str">
        <f t="shared" si="84"/>
        <v/>
      </c>
      <c r="Q390" s="211" t="str">
        <f t="shared" si="72"/>
        <v/>
      </c>
      <c r="R390" s="159" t="str">
        <f t="shared" si="73"/>
        <v/>
      </c>
    </row>
    <row r="391" spans="1:18" x14ac:dyDescent="0.25">
      <c r="A391" s="232" t="str">
        <f t="shared" si="74"/>
        <v/>
      </c>
      <c r="B391" s="93" t="str">
        <f t="shared" si="75"/>
        <v/>
      </c>
      <c r="C391" s="106" t="str">
        <f t="shared" si="76"/>
        <v/>
      </c>
      <c r="D391" s="233" t="str">
        <f t="shared" si="77"/>
        <v/>
      </c>
      <c r="E391" s="233" t="str">
        <f t="shared" si="78"/>
        <v/>
      </c>
      <c r="F391" s="233" t="str">
        <f t="shared" si="79"/>
        <v/>
      </c>
      <c r="G391" s="106" t="str">
        <f t="shared" si="71"/>
        <v/>
      </c>
      <c r="L391" s="209" t="str">
        <f t="shared" si="80"/>
        <v/>
      </c>
      <c r="M391" s="148" t="str">
        <f t="shared" si="81"/>
        <v/>
      </c>
      <c r="N391" s="159" t="str">
        <f t="shared" si="82"/>
        <v/>
      </c>
      <c r="O391" s="211" t="str">
        <f t="shared" si="83"/>
        <v/>
      </c>
      <c r="P391" s="211" t="str">
        <f t="shared" si="84"/>
        <v/>
      </c>
      <c r="Q391" s="211" t="str">
        <f t="shared" si="72"/>
        <v/>
      </c>
      <c r="R391" s="159" t="str">
        <f t="shared" si="73"/>
        <v/>
      </c>
    </row>
    <row r="392" spans="1:18" x14ac:dyDescent="0.25">
      <c r="A392" s="232" t="str">
        <f t="shared" si="74"/>
        <v/>
      </c>
      <c r="B392" s="93" t="str">
        <f t="shared" si="75"/>
        <v/>
      </c>
      <c r="C392" s="106" t="str">
        <f t="shared" si="76"/>
        <v/>
      </c>
      <c r="D392" s="233" t="str">
        <f t="shared" si="77"/>
        <v/>
      </c>
      <c r="E392" s="233" t="str">
        <f t="shared" si="78"/>
        <v/>
      </c>
      <c r="F392" s="233" t="str">
        <f t="shared" si="79"/>
        <v/>
      </c>
      <c r="G392" s="106" t="str">
        <f t="shared" si="71"/>
        <v/>
      </c>
      <c r="L392" s="209" t="str">
        <f t="shared" si="80"/>
        <v/>
      </c>
      <c r="M392" s="148" t="str">
        <f t="shared" si="81"/>
        <v/>
      </c>
      <c r="N392" s="159" t="str">
        <f t="shared" si="82"/>
        <v/>
      </c>
      <c r="O392" s="211" t="str">
        <f t="shared" si="83"/>
        <v/>
      </c>
      <c r="P392" s="211" t="str">
        <f t="shared" si="84"/>
        <v/>
      </c>
      <c r="Q392" s="211" t="str">
        <f t="shared" si="72"/>
        <v/>
      </c>
      <c r="R392" s="159" t="str">
        <f t="shared" si="73"/>
        <v/>
      </c>
    </row>
    <row r="393" spans="1:18" x14ac:dyDescent="0.25">
      <c r="A393" s="232" t="str">
        <f t="shared" si="74"/>
        <v/>
      </c>
      <c r="B393" s="93" t="str">
        <f t="shared" si="75"/>
        <v/>
      </c>
      <c r="C393" s="106" t="str">
        <f t="shared" si="76"/>
        <v/>
      </c>
      <c r="D393" s="233" t="str">
        <f t="shared" si="77"/>
        <v/>
      </c>
      <c r="E393" s="233" t="str">
        <f t="shared" si="78"/>
        <v/>
      </c>
      <c r="F393" s="233" t="str">
        <f t="shared" si="79"/>
        <v/>
      </c>
      <c r="G393" s="106" t="str">
        <f t="shared" si="71"/>
        <v/>
      </c>
      <c r="L393" s="209" t="str">
        <f t="shared" si="80"/>
        <v/>
      </c>
      <c r="M393" s="148" t="str">
        <f t="shared" si="81"/>
        <v/>
      </c>
      <c r="N393" s="159" t="str">
        <f t="shared" si="82"/>
        <v/>
      </c>
      <c r="O393" s="211" t="str">
        <f t="shared" si="83"/>
        <v/>
      </c>
      <c r="P393" s="211" t="str">
        <f t="shared" si="84"/>
        <v/>
      </c>
      <c r="Q393" s="211" t="str">
        <f t="shared" si="72"/>
        <v/>
      </c>
      <c r="R393" s="159" t="str">
        <f t="shared" si="73"/>
        <v/>
      </c>
    </row>
    <row r="394" spans="1:18" x14ac:dyDescent="0.25">
      <c r="A394" s="232" t="str">
        <f t="shared" si="74"/>
        <v/>
      </c>
      <c r="B394" s="93" t="str">
        <f t="shared" si="75"/>
        <v/>
      </c>
      <c r="C394" s="106" t="str">
        <f t="shared" si="76"/>
        <v/>
      </c>
      <c r="D394" s="233" t="str">
        <f t="shared" si="77"/>
        <v/>
      </c>
      <c r="E394" s="233" t="str">
        <f t="shared" si="78"/>
        <v/>
      </c>
      <c r="F394" s="233" t="str">
        <f t="shared" si="79"/>
        <v/>
      </c>
      <c r="G394" s="106" t="str">
        <f t="shared" si="71"/>
        <v/>
      </c>
      <c r="L394" s="209" t="str">
        <f t="shared" si="80"/>
        <v/>
      </c>
      <c r="M394" s="148" t="str">
        <f t="shared" si="81"/>
        <v/>
      </c>
      <c r="N394" s="159" t="str">
        <f t="shared" si="82"/>
        <v/>
      </c>
      <c r="O394" s="211" t="str">
        <f t="shared" si="83"/>
        <v/>
      </c>
      <c r="P394" s="211" t="str">
        <f t="shared" si="84"/>
        <v/>
      </c>
      <c r="Q394" s="211" t="str">
        <f t="shared" si="72"/>
        <v/>
      </c>
      <c r="R394" s="159" t="str">
        <f t="shared" si="73"/>
        <v/>
      </c>
    </row>
    <row r="395" spans="1:18" x14ac:dyDescent="0.25">
      <c r="A395" s="232" t="str">
        <f t="shared" si="74"/>
        <v/>
      </c>
      <c r="B395" s="93" t="str">
        <f t="shared" si="75"/>
        <v/>
      </c>
      <c r="C395" s="106" t="str">
        <f t="shared" si="76"/>
        <v/>
      </c>
      <c r="D395" s="233" t="str">
        <f t="shared" si="77"/>
        <v/>
      </c>
      <c r="E395" s="233" t="str">
        <f t="shared" si="78"/>
        <v/>
      </c>
      <c r="F395" s="233" t="str">
        <f t="shared" si="79"/>
        <v/>
      </c>
      <c r="G395" s="106" t="str">
        <f t="shared" si="71"/>
        <v/>
      </c>
      <c r="L395" s="209" t="str">
        <f t="shared" si="80"/>
        <v/>
      </c>
      <c r="M395" s="148" t="str">
        <f t="shared" si="81"/>
        <v/>
      </c>
      <c r="N395" s="159" t="str">
        <f t="shared" si="82"/>
        <v/>
      </c>
      <c r="O395" s="211" t="str">
        <f t="shared" si="83"/>
        <v/>
      </c>
      <c r="P395" s="211" t="str">
        <f t="shared" si="84"/>
        <v/>
      </c>
      <c r="Q395" s="211" t="str">
        <f t="shared" si="72"/>
        <v/>
      </c>
      <c r="R395" s="159" t="str">
        <f t="shared" si="73"/>
        <v/>
      </c>
    </row>
    <row r="396" spans="1:18" x14ac:dyDescent="0.25">
      <c r="A396" s="232" t="str">
        <f t="shared" si="74"/>
        <v/>
      </c>
      <c r="B396" s="93" t="str">
        <f t="shared" si="75"/>
        <v/>
      </c>
      <c r="C396" s="106" t="str">
        <f t="shared" si="76"/>
        <v/>
      </c>
      <c r="D396" s="233" t="str">
        <f t="shared" si="77"/>
        <v/>
      </c>
      <c r="E396" s="233" t="str">
        <f t="shared" si="78"/>
        <v/>
      </c>
      <c r="F396" s="233" t="str">
        <f t="shared" si="79"/>
        <v/>
      </c>
      <c r="G396" s="106" t="str">
        <f t="shared" si="71"/>
        <v/>
      </c>
      <c r="L396" s="209" t="str">
        <f t="shared" si="80"/>
        <v/>
      </c>
      <c r="M396" s="148" t="str">
        <f t="shared" si="81"/>
        <v/>
      </c>
      <c r="N396" s="159" t="str">
        <f t="shared" si="82"/>
        <v/>
      </c>
      <c r="O396" s="211" t="str">
        <f t="shared" si="83"/>
        <v/>
      </c>
      <c r="P396" s="211" t="str">
        <f t="shared" si="84"/>
        <v/>
      </c>
      <c r="Q396" s="211" t="str">
        <f t="shared" si="72"/>
        <v/>
      </c>
      <c r="R396" s="159" t="str">
        <f t="shared" si="73"/>
        <v/>
      </c>
    </row>
    <row r="397" spans="1:18" x14ac:dyDescent="0.25">
      <c r="A397" s="232" t="str">
        <f t="shared" si="74"/>
        <v/>
      </c>
      <c r="B397" s="93" t="str">
        <f t="shared" si="75"/>
        <v/>
      </c>
      <c r="C397" s="106" t="str">
        <f t="shared" si="76"/>
        <v/>
      </c>
      <c r="D397" s="233" t="str">
        <f t="shared" si="77"/>
        <v/>
      </c>
      <c r="E397" s="233" t="str">
        <f t="shared" si="78"/>
        <v/>
      </c>
      <c r="F397" s="233" t="str">
        <f t="shared" si="79"/>
        <v/>
      </c>
      <c r="G397" s="106" t="str">
        <f t="shared" si="71"/>
        <v/>
      </c>
      <c r="L397" s="209" t="str">
        <f t="shared" si="80"/>
        <v/>
      </c>
      <c r="M397" s="148" t="str">
        <f t="shared" si="81"/>
        <v/>
      </c>
      <c r="N397" s="159" t="str">
        <f t="shared" si="82"/>
        <v/>
      </c>
      <c r="O397" s="211" t="str">
        <f t="shared" si="83"/>
        <v/>
      </c>
      <c r="P397" s="211" t="str">
        <f t="shared" si="84"/>
        <v/>
      </c>
      <c r="Q397" s="211" t="str">
        <f t="shared" si="72"/>
        <v/>
      </c>
      <c r="R397" s="159" t="str">
        <f t="shared" si="73"/>
        <v/>
      </c>
    </row>
    <row r="398" spans="1:18" x14ac:dyDescent="0.25">
      <c r="A398" s="232" t="str">
        <f t="shared" si="74"/>
        <v/>
      </c>
      <c r="B398" s="93" t="str">
        <f t="shared" si="75"/>
        <v/>
      </c>
      <c r="C398" s="106" t="str">
        <f t="shared" si="76"/>
        <v/>
      </c>
      <c r="D398" s="233" t="str">
        <f t="shared" si="77"/>
        <v/>
      </c>
      <c r="E398" s="233" t="str">
        <f t="shared" si="78"/>
        <v/>
      </c>
      <c r="F398" s="233" t="str">
        <f t="shared" si="79"/>
        <v/>
      </c>
      <c r="G398" s="106" t="str">
        <f t="shared" si="71"/>
        <v/>
      </c>
      <c r="L398" s="209" t="str">
        <f t="shared" si="80"/>
        <v/>
      </c>
      <c r="M398" s="148" t="str">
        <f t="shared" si="81"/>
        <v/>
      </c>
      <c r="N398" s="159" t="str">
        <f t="shared" si="82"/>
        <v/>
      </c>
      <c r="O398" s="211" t="str">
        <f t="shared" si="83"/>
        <v/>
      </c>
      <c r="P398" s="211" t="str">
        <f t="shared" si="84"/>
        <v/>
      </c>
      <c r="Q398" s="211" t="str">
        <f t="shared" si="72"/>
        <v/>
      </c>
      <c r="R398" s="159" t="str">
        <f t="shared" si="73"/>
        <v/>
      </c>
    </row>
    <row r="399" spans="1:18" x14ac:dyDescent="0.25">
      <c r="A399" s="232" t="str">
        <f t="shared" si="74"/>
        <v/>
      </c>
      <c r="B399" s="93" t="str">
        <f t="shared" si="75"/>
        <v/>
      </c>
      <c r="C399" s="106" t="str">
        <f t="shared" si="76"/>
        <v/>
      </c>
      <c r="D399" s="233" t="str">
        <f t="shared" si="77"/>
        <v/>
      </c>
      <c r="E399" s="233" t="str">
        <f t="shared" si="78"/>
        <v/>
      </c>
      <c r="F399" s="233" t="str">
        <f t="shared" si="79"/>
        <v/>
      </c>
      <c r="G399" s="106" t="str">
        <f t="shared" ref="G399:G462" si="85">IF(B399="","",SUM(C399)-SUM(E399))</f>
        <v/>
      </c>
      <c r="L399" s="209" t="str">
        <f t="shared" si="80"/>
        <v/>
      </c>
      <c r="M399" s="148" t="str">
        <f t="shared" si="81"/>
        <v/>
      </c>
      <c r="N399" s="159" t="str">
        <f t="shared" si="82"/>
        <v/>
      </c>
      <c r="O399" s="211" t="str">
        <f t="shared" si="83"/>
        <v/>
      </c>
      <c r="P399" s="211" t="str">
        <f t="shared" si="84"/>
        <v/>
      </c>
      <c r="Q399" s="211" t="str">
        <f t="shared" ref="Q399:Q462" si="86">IF(M399="","",SUM(O399:P399))</f>
        <v/>
      </c>
      <c r="R399" s="159" t="str">
        <f t="shared" ref="R399:R462" si="87">IF(M399="","",SUM(N399)-SUM(P399))</f>
        <v/>
      </c>
    </row>
    <row r="400" spans="1:18" x14ac:dyDescent="0.25">
      <c r="A400" s="232" t="str">
        <f t="shared" ref="A400:A463" si="88">IF(B400="","",EDATE(A399,1))</f>
        <v/>
      </c>
      <c r="B400" s="93" t="str">
        <f t="shared" ref="B400:B463" si="89">IF(B399="","",IF(SUM(B399)+1&lt;=$E$7,SUM(B399)+1,""))</f>
        <v/>
      </c>
      <c r="C400" s="106" t="str">
        <f t="shared" ref="C400:C463" si="90">IF(B400="","",G399)</f>
        <v/>
      </c>
      <c r="D400" s="233" t="str">
        <f t="shared" ref="D400:D463" si="91">IF(B400="","",IPMT($E$10/12,B400,$E$7,-$E$8,$E$9,0))</f>
        <v/>
      </c>
      <c r="E400" s="233" t="str">
        <f t="shared" ref="E400:E463" si="92">IF(B400="","",PPMT($E$10/12,B400,$E$7,-$E$8,$E$9,0))</f>
        <v/>
      </c>
      <c r="F400" s="233" t="str">
        <f t="shared" ref="F400:F463" si="93">IF(B400="","",SUM(D400:E400))</f>
        <v/>
      </c>
      <c r="G400" s="106" t="str">
        <f t="shared" si="85"/>
        <v/>
      </c>
      <c r="L400" s="209" t="str">
        <f t="shared" ref="L400:L463" si="94">IF(M400="","",EDATE(L399,1))</f>
        <v/>
      </c>
      <c r="M400" s="148" t="str">
        <f t="shared" ref="M400:M463" si="95">IF(M399="","",IF(SUM(M399)+1&lt;=$E$7,SUM(M399)+1,""))</f>
        <v/>
      </c>
      <c r="N400" s="159" t="str">
        <f t="shared" ref="N400:N463" si="96">IF(M400="","",R399)</f>
        <v/>
      </c>
      <c r="O400" s="211" t="str">
        <f t="shared" ref="O400:O463" si="97">IF(M400="","",IPMT($P$10/12,M400,$P$7,-$P$8,$P$9,0))</f>
        <v/>
      </c>
      <c r="P400" s="211" t="str">
        <f t="shared" ref="P400:P463" si="98">IF(M400="","",PPMT($P$10/12,M400,$P$7,-$P$8,$P$9,0))</f>
        <v/>
      </c>
      <c r="Q400" s="211" t="str">
        <f t="shared" si="86"/>
        <v/>
      </c>
      <c r="R400" s="159" t="str">
        <f t="shared" si="87"/>
        <v/>
      </c>
    </row>
    <row r="401" spans="1:18" x14ac:dyDescent="0.25">
      <c r="A401" s="232" t="str">
        <f t="shared" si="88"/>
        <v/>
      </c>
      <c r="B401" s="93" t="str">
        <f t="shared" si="89"/>
        <v/>
      </c>
      <c r="C401" s="106" t="str">
        <f t="shared" si="90"/>
        <v/>
      </c>
      <c r="D401" s="233" t="str">
        <f t="shared" si="91"/>
        <v/>
      </c>
      <c r="E401" s="233" t="str">
        <f t="shared" si="92"/>
        <v/>
      </c>
      <c r="F401" s="233" t="str">
        <f t="shared" si="93"/>
        <v/>
      </c>
      <c r="G401" s="106" t="str">
        <f t="shared" si="85"/>
        <v/>
      </c>
      <c r="L401" s="209" t="str">
        <f t="shared" si="94"/>
        <v/>
      </c>
      <c r="M401" s="148" t="str">
        <f t="shared" si="95"/>
        <v/>
      </c>
      <c r="N401" s="159" t="str">
        <f t="shared" si="96"/>
        <v/>
      </c>
      <c r="O401" s="211" t="str">
        <f t="shared" si="97"/>
        <v/>
      </c>
      <c r="P401" s="211" t="str">
        <f t="shared" si="98"/>
        <v/>
      </c>
      <c r="Q401" s="211" t="str">
        <f t="shared" si="86"/>
        <v/>
      </c>
      <c r="R401" s="159" t="str">
        <f t="shared" si="87"/>
        <v/>
      </c>
    </row>
    <row r="402" spans="1:18" x14ac:dyDescent="0.25">
      <c r="A402" s="232" t="str">
        <f t="shared" si="88"/>
        <v/>
      </c>
      <c r="B402" s="93" t="str">
        <f t="shared" si="89"/>
        <v/>
      </c>
      <c r="C402" s="106" t="str">
        <f t="shared" si="90"/>
        <v/>
      </c>
      <c r="D402" s="233" t="str">
        <f t="shared" si="91"/>
        <v/>
      </c>
      <c r="E402" s="233" t="str">
        <f t="shared" si="92"/>
        <v/>
      </c>
      <c r="F402" s="233" t="str">
        <f t="shared" si="93"/>
        <v/>
      </c>
      <c r="G402" s="106" t="str">
        <f t="shared" si="85"/>
        <v/>
      </c>
      <c r="L402" s="209" t="str">
        <f t="shared" si="94"/>
        <v/>
      </c>
      <c r="M402" s="148" t="str">
        <f t="shared" si="95"/>
        <v/>
      </c>
      <c r="N402" s="159" t="str">
        <f t="shared" si="96"/>
        <v/>
      </c>
      <c r="O402" s="211" t="str">
        <f t="shared" si="97"/>
        <v/>
      </c>
      <c r="P402" s="211" t="str">
        <f t="shared" si="98"/>
        <v/>
      </c>
      <c r="Q402" s="211" t="str">
        <f t="shared" si="86"/>
        <v/>
      </c>
      <c r="R402" s="159" t="str">
        <f t="shared" si="87"/>
        <v/>
      </c>
    </row>
    <row r="403" spans="1:18" x14ac:dyDescent="0.25">
      <c r="A403" s="232" t="str">
        <f t="shared" si="88"/>
        <v/>
      </c>
      <c r="B403" s="93" t="str">
        <f t="shared" si="89"/>
        <v/>
      </c>
      <c r="C403" s="106" t="str">
        <f t="shared" si="90"/>
        <v/>
      </c>
      <c r="D403" s="233" t="str">
        <f t="shared" si="91"/>
        <v/>
      </c>
      <c r="E403" s="233" t="str">
        <f t="shared" si="92"/>
        <v/>
      </c>
      <c r="F403" s="233" t="str">
        <f t="shared" si="93"/>
        <v/>
      </c>
      <c r="G403" s="106" t="str">
        <f t="shared" si="85"/>
        <v/>
      </c>
      <c r="L403" s="209" t="str">
        <f t="shared" si="94"/>
        <v/>
      </c>
      <c r="M403" s="148" t="str">
        <f t="shared" si="95"/>
        <v/>
      </c>
      <c r="N403" s="159" t="str">
        <f t="shared" si="96"/>
        <v/>
      </c>
      <c r="O403" s="211" t="str">
        <f t="shared" si="97"/>
        <v/>
      </c>
      <c r="P403" s="211" t="str">
        <f t="shared" si="98"/>
        <v/>
      </c>
      <c r="Q403" s="211" t="str">
        <f t="shared" si="86"/>
        <v/>
      </c>
      <c r="R403" s="159" t="str">
        <f t="shared" si="87"/>
        <v/>
      </c>
    </row>
    <row r="404" spans="1:18" x14ac:dyDescent="0.25">
      <c r="A404" s="232" t="str">
        <f t="shared" si="88"/>
        <v/>
      </c>
      <c r="B404" s="93" t="str">
        <f t="shared" si="89"/>
        <v/>
      </c>
      <c r="C404" s="106" t="str">
        <f t="shared" si="90"/>
        <v/>
      </c>
      <c r="D404" s="233" t="str">
        <f t="shared" si="91"/>
        <v/>
      </c>
      <c r="E404" s="233" t="str">
        <f t="shared" si="92"/>
        <v/>
      </c>
      <c r="F404" s="233" t="str">
        <f t="shared" si="93"/>
        <v/>
      </c>
      <c r="G404" s="106" t="str">
        <f t="shared" si="85"/>
        <v/>
      </c>
      <c r="L404" s="209" t="str">
        <f t="shared" si="94"/>
        <v/>
      </c>
      <c r="M404" s="148" t="str">
        <f t="shared" si="95"/>
        <v/>
      </c>
      <c r="N404" s="159" t="str">
        <f t="shared" si="96"/>
        <v/>
      </c>
      <c r="O404" s="211" t="str">
        <f t="shared" si="97"/>
        <v/>
      </c>
      <c r="P404" s="211" t="str">
        <f t="shared" si="98"/>
        <v/>
      </c>
      <c r="Q404" s="211" t="str">
        <f t="shared" si="86"/>
        <v/>
      </c>
      <c r="R404" s="159" t="str">
        <f t="shared" si="87"/>
        <v/>
      </c>
    </row>
    <row r="405" spans="1:18" x14ac:dyDescent="0.25">
      <c r="A405" s="232" t="str">
        <f t="shared" si="88"/>
        <v/>
      </c>
      <c r="B405" s="93" t="str">
        <f t="shared" si="89"/>
        <v/>
      </c>
      <c r="C405" s="106" t="str">
        <f t="shared" si="90"/>
        <v/>
      </c>
      <c r="D405" s="233" t="str">
        <f t="shared" si="91"/>
        <v/>
      </c>
      <c r="E405" s="233" t="str">
        <f t="shared" si="92"/>
        <v/>
      </c>
      <c r="F405" s="233" t="str">
        <f t="shared" si="93"/>
        <v/>
      </c>
      <c r="G405" s="106" t="str">
        <f t="shared" si="85"/>
        <v/>
      </c>
      <c r="L405" s="209" t="str">
        <f t="shared" si="94"/>
        <v/>
      </c>
      <c r="M405" s="148" t="str">
        <f t="shared" si="95"/>
        <v/>
      </c>
      <c r="N405" s="159" t="str">
        <f t="shared" si="96"/>
        <v/>
      </c>
      <c r="O405" s="211" t="str">
        <f t="shared" si="97"/>
        <v/>
      </c>
      <c r="P405" s="211" t="str">
        <f t="shared" si="98"/>
        <v/>
      </c>
      <c r="Q405" s="211" t="str">
        <f t="shared" si="86"/>
        <v/>
      </c>
      <c r="R405" s="159" t="str">
        <f t="shared" si="87"/>
        <v/>
      </c>
    </row>
    <row r="406" spans="1:18" x14ac:dyDescent="0.25">
      <c r="A406" s="232" t="str">
        <f t="shared" si="88"/>
        <v/>
      </c>
      <c r="B406" s="93" t="str">
        <f t="shared" si="89"/>
        <v/>
      </c>
      <c r="C406" s="106" t="str">
        <f t="shared" si="90"/>
        <v/>
      </c>
      <c r="D406" s="233" t="str">
        <f t="shared" si="91"/>
        <v/>
      </c>
      <c r="E406" s="233" t="str">
        <f t="shared" si="92"/>
        <v/>
      </c>
      <c r="F406" s="233" t="str">
        <f t="shared" si="93"/>
        <v/>
      </c>
      <c r="G406" s="106" t="str">
        <f t="shared" si="85"/>
        <v/>
      </c>
      <c r="L406" s="209" t="str">
        <f t="shared" si="94"/>
        <v/>
      </c>
      <c r="M406" s="148" t="str">
        <f t="shared" si="95"/>
        <v/>
      </c>
      <c r="N406" s="159" t="str">
        <f t="shared" si="96"/>
        <v/>
      </c>
      <c r="O406" s="211" t="str">
        <f t="shared" si="97"/>
        <v/>
      </c>
      <c r="P406" s="211" t="str">
        <f t="shared" si="98"/>
        <v/>
      </c>
      <c r="Q406" s="211" t="str">
        <f t="shared" si="86"/>
        <v/>
      </c>
      <c r="R406" s="159" t="str">
        <f t="shared" si="87"/>
        <v/>
      </c>
    </row>
    <row r="407" spans="1:18" x14ac:dyDescent="0.25">
      <c r="A407" s="232" t="str">
        <f t="shared" si="88"/>
        <v/>
      </c>
      <c r="B407" s="93" t="str">
        <f t="shared" si="89"/>
        <v/>
      </c>
      <c r="C407" s="106" t="str">
        <f t="shared" si="90"/>
        <v/>
      </c>
      <c r="D407" s="233" t="str">
        <f t="shared" si="91"/>
        <v/>
      </c>
      <c r="E407" s="233" t="str">
        <f t="shared" si="92"/>
        <v/>
      </c>
      <c r="F407" s="233" t="str">
        <f t="shared" si="93"/>
        <v/>
      </c>
      <c r="G407" s="106" t="str">
        <f t="shared" si="85"/>
        <v/>
      </c>
      <c r="L407" s="209" t="str">
        <f t="shared" si="94"/>
        <v/>
      </c>
      <c r="M407" s="148" t="str">
        <f t="shared" si="95"/>
        <v/>
      </c>
      <c r="N407" s="159" t="str">
        <f t="shared" si="96"/>
        <v/>
      </c>
      <c r="O407" s="211" t="str">
        <f t="shared" si="97"/>
        <v/>
      </c>
      <c r="P407" s="211" t="str">
        <f t="shared" si="98"/>
        <v/>
      </c>
      <c r="Q407" s="211" t="str">
        <f t="shared" si="86"/>
        <v/>
      </c>
      <c r="R407" s="159" t="str">
        <f t="shared" si="87"/>
        <v/>
      </c>
    </row>
    <row r="408" spans="1:18" x14ac:dyDescent="0.25">
      <c r="A408" s="232" t="str">
        <f t="shared" si="88"/>
        <v/>
      </c>
      <c r="B408" s="93" t="str">
        <f t="shared" si="89"/>
        <v/>
      </c>
      <c r="C408" s="106" t="str">
        <f t="shared" si="90"/>
        <v/>
      </c>
      <c r="D408" s="233" t="str">
        <f t="shared" si="91"/>
        <v/>
      </c>
      <c r="E408" s="233" t="str">
        <f t="shared" si="92"/>
        <v/>
      </c>
      <c r="F408" s="233" t="str">
        <f t="shared" si="93"/>
        <v/>
      </c>
      <c r="G408" s="106" t="str">
        <f t="shared" si="85"/>
        <v/>
      </c>
      <c r="L408" s="209" t="str">
        <f t="shared" si="94"/>
        <v/>
      </c>
      <c r="M408" s="148" t="str">
        <f t="shared" si="95"/>
        <v/>
      </c>
      <c r="N408" s="159" t="str">
        <f t="shared" si="96"/>
        <v/>
      </c>
      <c r="O408" s="211" t="str">
        <f t="shared" si="97"/>
        <v/>
      </c>
      <c r="P408" s="211" t="str">
        <f t="shared" si="98"/>
        <v/>
      </c>
      <c r="Q408" s="211" t="str">
        <f t="shared" si="86"/>
        <v/>
      </c>
      <c r="R408" s="159" t="str">
        <f t="shared" si="87"/>
        <v/>
      </c>
    </row>
    <row r="409" spans="1:18" x14ac:dyDescent="0.25">
      <c r="A409" s="232" t="str">
        <f t="shared" si="88"/>
        <v/>
      </c>
      <c r="B409" s="93" t="str">
        <f t="shared" si="89"/>
        <v/>
      </c>
      <c r="C409" s="106" t="str">
        <f t="shared" si="90"/>
        <v/>
      </c>
      <c r="D409" s="233" t="str">
        <f t="shared" si="91"/>
        <v/>
      </c>
      <c r="E409" s="233" t="str">
        <f t="shared" si="92"/>
        <v/>
      </c>
      <c r="F409" s="233" t="str">
        <f t="shared" si="93"/>
        <v/>
      </c>
      <c r="G409" s="106" t="str">
        <f t="shared" si="85"/>
        <v/>
      </c>
      <c r="L409" s="209" t="str">
        <f t="shared" si="94"/>
        <v/>
      </c>
      <c r="M409" s="148" t="str">
        <f t="shared" si="95"/>
        <v/>
      </c>
      <c r="N409" s="159" t="str">
        <f t="shared" si="96"/>
        <v/>
      </c>
      <c r="O409" s="211" t="str">
        <f t="shared" si="97"/>
        <v/>
      </c>
      <c r="P409" s="211" t="str">
        <f t="shared" si="98"/>
        <v/>
      </c>
      <c r="Q409" s="211" t="str">
        <f t="shared" si="86"/>
        <v/>
      </c>
      <c r="R409" s="159" t="str">
        <f t="shared" si="87"/>
        <v/>
      </c>
    </row>
    <row r="410" spans="1:18" x14ac:dyDescent="0.25">
      <c r="A410" s="232" t="str">
        <f t="shared" si="88"/>
        <v/>
      </c>
      <c r="B410" s="93" t="str">
        <f t="shared" si="89"/>
        <v/>
      </c>
      <c r="C410" s="106" t="str">
        <f t="shared" si="90"/>
        <v/>
      </c>
      <c r="D410" s="233" t="str">
        <f t="shared" si="91"/>
        <v/>
      </c>
      <c r="E410" s="233" t="str">
        <f t="shared" si="92"/>
        <v/>
      </c>
      <c r="F410" s="233" t="str">
        <f t="shared" si="93"/>
        <v/>
      </c>
      <c r="G410" s="106" t="str">
        <f t="shared" si="85"/>
        <v/>
      </c>
      <c r="L410" s="209" t="str">
        <f t="shared" si="94"/>
        <v/>
      </c>
      <c r="M410" s="148" t="str">
        <f t="shared" si="95"/>
        <v/>
      </c>
      <c r="N410" s="159" t="str">
        <f t="shared" si="96"/>
        <v/>
      </c>
      <c r="O410" s="211" t="str">
        <f t="shared" si="97"/>
        <v/>
      </c>
      <c r="P410" s="211" t="str">
        <f t="shared" si="98"/>
        <v/>
      </c>
      <c r="Q410" s="211" t="str">
        <f t="shared" si="86"/>
        <v/>
      </c>
      <c r="R410" s="159" t="str">
        <f t="shared" si="87"/>
        <v/>
      </c>
    </row>
    <row r="411" spans="1:18" x14ac:dyDescent="0.25">
      <c r="A411" s="232" t="str">
        <f t="shared" si="88"/>
        <v/>
      </c>
      <c r="B411" s="93" t="str">
        <f t="shared" si="89"/>
        <v/>
      </c>
      <c r="C411" s="106" t="str">
        <f t="shared" si="90"/>
        <v/>
      </c>
      <c r="D411" s="233" t="str">
        <f t="shared" si="91"/>
        <v/>
      </c>
      <c r="E411" s="233" t="str">
        <f t="shared" si="92"/>
        <v/>
      </c>
      <c r="F411" s="233" t="str">
        <f t="shared" si="93"/>
        <v/>
      </c>
      <c r="G411" s="106" t="str">
        <f t="shared" si="85"/>
        <v/>
      </c>
      <c r="L411" s="209" t="str">
        <f t="shared" si="94"/>
        <v/>
      </c>
      <c r="M411" s="148" t="str">
        <f t="shared" si="95"/>
        <v/>
      </c>
      <c r="N411" s="159" t="str">
        <f t="shared" si="96"/>
        <v/>
      </c>
      <c r="O411" s="211" t="str">
        <f t="shared" si="97"/>
        <v/>
      </c>
      <c r="P411" s="211" t="str">
        <f t="shared" si="98"/>
        <v/>
      </c>
      <c r="Q411" s="211" t="str">
        <f t="shared" si="86"/>
        <v/>
      </c>
      <c r="R411" s="159" t="str">
        <f t="shared" si="87"/>
        <v/>
      </c>
    </row>
    <row r="412" spans="1:18" x14ac:dyDescent="0.25">
      <c r="A412" s="232" t="str">
        <f t="shared" si="88"/>
        <v/>
      </c>
      <c r="B412" s="93" t="str">
        <f t="shared" si="89"/>
        <v/>
      </c>
      <c r="C412" s="106" t="str">
        <f t="shared" si="90"/>
        <v/>
      </c>
      <c r="D412" s="233" t="str">
        <f t="shared" si="91"/>
        <v/>
      </c>
      <c r="E412" s="233" t="str">
        <f t="shared" si="92"/>
        <v/>
      </c>
      <c r="F412" s="233" t="str">
        <f t="shared" si="93"/>
        <v/>
      </c>
      <c r="G412" s="106" t="str">
        <f t="shared" si="85"/>
        <v/>
      </c>
      <c r="L412" s="209" t="str">
        <f t="shared" si="94"/>
        <v/>
      </c>
      <c r="M412" s="148" t="str">
        <f t="shared" si="95"/>
        <v/>
      </c>
      <c r="N412" s="159" t="str">
        <f t="shared" si="96"/>
        <v/>
      </c>
      <c r="O412" s="211" t="str">
        <f t="shared" si="97"/>
        <v/>
      </c>
      <c r="P412" s="211" t="str">
        <f t="shared" si="98"/>
        <v/>
      </c>
      <c r="Q412" s="211" t="str">
        <f t="shared" si="86"/>
        <v/>
      </c>
      <c r="R412" s="159" t="str">
        <f t="shared" si="87"/>
        <v/>
      </c>
    </row>
    <row r="413" spans="1:18" x14ac:dyDescent="0.25">
      <c r="A413" s="232" t="str">
        <f t="shared" si="88"/>
        <v/>
      </c>
      <c r="B413" s="93" t="str">
        <f t="shared" si="89"/>
        <v/>
      </c>
      <c r="C413" s="106" t="str">
        <f t="shared" si="90"/>
        <v/>
      </c>
      <c r="D413" s="233" t="str">
        <f t="shared" si="91"/>
        <v/>
      </c>
      <c r="E413" s="233" t="str">
        <f t="shared" si="92"/>
        <v/>
      </c>
      <c r="F413" s="233" t="str">
        <f t="shared" si="93"/>
        <v/>
      </c>
      <c r="G413" s="106" t="str">
        <f t="shared" si="85"/>
        <v/>
      </c>
      <c r="L413" s="209" t="str">
        <f t="shared" si="94"/>
        <v/>
      </c>
      <c r="M413" s="148" t="str">
        <f t="shared" si="95"/>
        <v/>
      </c>
      <c r="N413" s="159" t="str">
        <f t="shared" si="96"/>
        <v/>
      </c>
      <c r="O413" s="211" t="str">
        <f t="shared" si="97"/>
        <v/>
      </c>
      <c r="P413" s="211" t="str">
        <f t="shared" si="98"/>
        <v/>
      </c>
      <c r="Q413" s="211" t="str">
        <f t="shared" si="86"/>
        <v/>
      </c>
      <c r="R413" s="159" t="str">
        <f t="shared" si="87"/>
        <v/>
      </c>
    </row>
    <row r="414" spans="1:18" x14ac:dyDescent="0.25">
      <c r="A414" s="232" t="str">
        <f t="shared" si="88"/>
        <v/>
      </c>
      <c r="B414" s="93" t="str">
        <f t="shared" si="89"/>
        <v/>
      </c>
      <c r="C414" s="106" t="str">
        <f t="shared" si="90"/>
        <v/>
      </c>
      <c r="D414" s="233" t="str">
        <f t="shared" si="91"/>
        <v/>
      </c>
      <c r="E414" s="233" t="str">
        <f t="shared" si="92"/>
        <v/>
      </c>
      <c r="F414" s="233" t="str">
        <f t="shared" si="93"/>
        <v/>
      </c>
      <c r="G414" s="106" t="str">
        <f t="shared" si="85"/>
        <v/>
      </c>
      <c r="L414" s="209" t="str">
        <f t="shared" si="94"/>
        <v/>
      </c>
      <c r="M414" s="148" t="str">
        <f t="shared" si="95"/>
        <v/>
      </c>
      <c r="N414" s="159" t="str">
        <f t="shared" si="96"/>
        <v/>
      </c>
      <c r="O414" s="211" t="str">
        <f t="shared" si="97"/>
        <v/>
      </c>
      <c r="P414" s="211" t="str">
        <f t="shared" si="98"/>
        <v/>
      </c>
      <c r="Q414" s="211" t="str">
        <f t="shared" si="86"/>
        <v/>
      </c>
      <c r="R414" s="159" t="str">
        <f t="shared" si="87"/>
        <v/>
      </c>
    </row>
    <row r="415" spans="1:18" x14ac:dyDescent="0.25">
      <c r="A415" s="232" t="str">
        <f t="shared" si="88"/>
        <v/>
      </c>
      <c r="B415" s="93" t="str">
        <f t="shared" si="89"/>
        <v/>
      </c>
      <c r="C415" s="106" t="str">
        <f t="shared" si="90"/>
        <v/>
      </c>
      <c r="D415" s="233" t="str">
        <f t="shared" si="91"/>
        <v/>
      </c>
      <c r="E415" s="233" t="str">
        <f t="shared" si="92"/>
        <v/>
      </c>
      <c r="F415" s="233" t="str">
        <f t="shared" si="93"/>
        <v/>
      </c>
      <c r="G415" s="106" t="str">
        <f t="shared" si="85"/>
        <v/>
      </c>
      <c r="L415" s="209" t="str">
        <f t="shared" si="94"/>
        <v/>
      </c>
      <c r="M415" s="148" t="str">
        <f t="shared" si="95"/>
        <v/>
      </c>
      <c r="N415" s="159" t="str">
        <f t="shared" si="96"/>
        <v/>
      </c>
      <c r="O415" s="211" t="str">
        <f t="shared" si="97"/>
        <v/>
      </c>
      <c r="P415" s="211" t="str">
        <f t="shared" si="98"/>
        <v/>
      </c>
      <c r="Q415" s="211" t="str">
        <f t="shared" si="86"/>
        <v/>
      </c>
      <c r="R415" s="159" t="str">
        <f t="shared" si="87"/>
        <v/>
      </c>
    </row>
    <row r="416" spans="1:18" x14ac:dyDescent="0.25">
      <c r="A416" s="232" t="str">
        <f t="shared" si="88"/>
        <v/>
      </c>
      <c r="B416" s="93" t="str">
        <f t="shared" si="89"/>
        <v/>
      </c>
      <c r="C416" s="106" t="str">
        <f t="shared" si="90"/>
        <v/>
      </c>
      <c r="D416" s="233" t="str">
        <f t="shared" si="91"/>
        <v/>
      </c>
      <c r="E416" s="233" t="str">
        <f t="shared" si="92"/>
        <v/>
      </c>
      <c r="F416" s="233" t="str">
        <f t="shared" si="93"/>
        <v/>
      </c>
      <c r="G416" s="106" t="str">
        <f t="shared" si="85"/>
        <v/>
      </c>
      <c r="L416" s="209" t="str">
        <f t="shared" si="94"/>
        <v/>
      </c>
      <c r="M416" s="148" t="str">
        <f t="shared" si="95"/>
        <v/>
      </c>
      <c r="N416" s="159" t="str">
        <f t="shared" si="96"/>
        <v/>
      </c>
      <c r="O416" s="211" t="str">
        <f t="shared" si="97"/>
        <v/>
      </c>
      <c r="P416" s="211" t="str">
        <f t="shared" si="98"/>
        <v/>
      </c>
      <c r="Q416" s="211" t="str">
        <f t="shared" si="86"/>
        <v/>
      </c>
      <c r="R416" s="159" t="str">
        <f t="shared" si="87"/>
        <v/>
      </c>
    </row>
    <row r="417" spans="1:18" x14ac:dyDescent="0.25">
      <c r="A417" s="232" t="str">
        <f t="shared" si="88"/>
        <v/>
      </c>
      <c r="B417" s="93" t="str">
        <f t="shared" si="89"/>
        <v/>
      </c>
      <c r="C417" s="106" t="str">
        <f t="shared" si="90"/>
        <v/>
      </c>
      <c r="D417" s="233" t="str">
        <f t="shared" si="91"/>
        <v/>
      </c>
      <c r="E417" s="233" t="str">
        <f t="shared" si="92"/>
        <v/>
      </c>
      <c r="F417" s="233" t="str">
        <f t="shared" si="93"/>
        <v/>
      </c>
      <c r="G417" s="106" t="str">
        <f t="shared" si="85"/>
        <v/>
      </c>
      <c r="L417" s="209" t="str">
        <f t="shared" si="94"/>
        <v/>
      </c>
      <c r="M417" s="148" t="str">
        <f t="shared" si="95"/>
        <v/>
      </c>
      <c r="N417" s="159" t="str">
        <f t="shared" si="96"/>
        <v/>
      </c>
      <c r="O417" s="211" t="str">
        <f t="shared" si="97"/>
        <v/>
      </c>
      <c r="P417" s="211" t="str">
        <f t="shared" si="98"/>
        <v/>
      </c>
      <c r="Q417" s="211" t="str">
        <f t="shared" si="86"/>
        <v/>
      </c>
      <c r="R417" s="159" t="str">
        <f t="shared" si="87"/>
        <v/>
      </c>
    </row>
    <row r="418" spans="1:18" x14ac:dyDescent="0.25">
      <c r="A418" s="232" t="str">
        <f t="shared" si="88"/>
        <v/>
      </c>
      <c r="B418" s="93" t="str">
        <f t="shared" si="89"/>
        <v/>
      </c>
      <c r="C418" s="106" t="str">
        <f t="shared" si="90"/>
        <v/>
      </c>
      <c r="D418" s="233" t="str">
        <f t="shared" si="91"/>
        <v/>
      </c>
      <c r="E418" s="233" t="str">
        <f t="shared" si="92"/>
        <v/>
      </c>
      <c r="F418" s="233" t="str">
        <f t="shared" si="93"/>
        <v/>
      </c>
      <c r="G418" s="106" t="str">
        <f t="shared" si="85"/>
        <v/>
      </c>
      <c r="L418" s="209" t="str">
        <f t="shared" si="94"/>
        <v/>
      </c>
      <c r="M418" s="148" t="str">
        <f t="shared" si="95"/>
        <v/>
      </c>
      <c r="N418" s="159" t="str">
        <f t="shared" si="96"/>
        <v/>
      </c>
      <c r="O418" s="211" t="str">
        <f t="shared" si="97"/>
        <v/>
      </c>
      <c r="P418" s="211" t="str">
        <f t="shared" si="98"/>
        <v/>
      </c>
      <c r="Q418" s="211" t="str">
        <f t="shared" si="86"/>
        <v/>
      </c>
      <c r="R418" s="159" t="str">
        <f t="shared" si="87"/>
        <v/>
      </c>
    </row>
    <row r="419" spans="1:18" x14ac:dyDescent="0.25">
      <c r="A419" s="232" t="str">
        <f t="shared" si="88"/>
        <v/>
      </c>
      <c r="B419" s="93" t="str">
        <f t="shared" si="89"/>
        <v/>
      </c>
      <c r="C419" s="106" t="str">
        <f t="shared" si="90"/>
        <v/>
      </c>
      <c r="D419" s="233" t="str">
        <f t="shared" si="91"/>
        <v/>
      </c>
      <c r="E419" s="233" t="str">
        <f t="shared" si="92"/>
        <v/>
      </c>
      <c r="F419" s="233" t="str">
        <f t="shared" si="93"/>
        <v/>
      </c>
      <c r="G419" s="106" t="str">
        <f t="shared" si="85"/>
        <v/>
      </c>
      <c r="L419" s="209" t="str">
        <f t="shared" si="94"/>
        <v/>
      </c>
      <c r="M419" s="148" t="str">
        <f t="shared" si="95"/>
        <v/>
      </c>
      <c r="N419" s="159" t="str">
        <f t="shared" si="96"/>
        <v/>
      </c>
      <c r="O419" s="211" t="str">
        <f t="shared" si="97"/>
        <v/>
      </c>
      <c r="P419" s="211" t="str">
        <f t="shared" si="98"/>
        <v/>
      </c>
      <c r="Q419" s="211" t="str">
        <f t="shared" si="86"/>
        <v/>
      </c>
      <c r="R419" s="159" t="str">
        <f t="shared" si="87"/>
        <v/>
      </c>
    </row>
    <row r="420" spans="1:18" x14ac:dyDescent="0.25">
      <c r="A420" s="232" t="str">
        <f t="shared" si="88"/>
        <v/>
      </c>
      <c r="B420" s="93" t="str">
        <f t="shared" si="89"/>
        <v/>
      </c>
      <c r="C420" s="106" t="str">
        <f t="shared" si="90"/>
        <v/>
      </c>
      <c r="D420" s="233" t="str">
        <f t="shared" si="91"/>
        <v/>
      </c>
      <c r="E420" s="233" t="str">
        <f t="shared" si="92"/>
        <v/>
      </c>
      <c r="F420" s="233" t="str">
        <f t="shared" si="93"/>
        <v/>
      </c>
      <c r="G420" s="106" t="str">
        <f t="shared" si="85"/>
        <v/>
      </c>
      <c r="L420" s="209" t="str">
        <f t="shared" si="94"/>
        <v/>
      </c>
      <c r="M420" s="148" t="str">
        <f t="shared" si="95"/>
        <v/>
      </c>
      <c r="N420" s="159" t="str">
        <f t="shared" si="96"/>
        <v/>
      </c>
      <c r="O420" s="211" t="str">
        <f t="shared" si="97"/>
        <v/>
      </c>
      <c r="P420" s="211" t="str">
        <f t="shared" si="98"/>
        <v/>
      </c>
      <c r="Q420" s="211" t="str">
        <f t="shared" si="86"/>
        <v/>
      </c>
      <c r="R420" s="159" t="str">
        <f t="shared" si="87"/>
        <v/>
      </c>
    </row>
    <row r="421" spans="1:18" x14ac:dyDescent="0.25">
      <c r="A421" s="232" t="str">
        <f t="shared" si="88"/>
        <v/>
      </c>
      <c r="B421" s="93" t="str">
        <f t="shared" si="89"/>
        <v/>
      </c>
      <c r="C421" s="106" t="str">
        <f t="shared" si="90"/>
        <v/>
      </c>
      <c r="D421" s="233" t="str">
        <f t="shared" si="91"/>
        <v/>
      </c>
      <c r="E421" s="233" t="str">
        <f t="shared" si="92"/>
        <v/>
      </c>
      <c r="F421" s="233" t="str">
        <f t="shared" si="93"/>
        <v/>
      </c>
      <c r="G421" s="106" t="str">
        <f t="shared" si="85"/>
        <v/>
      </c>
      <c r="L421" s="209" t="str">
        <f t="shared" si="94"/>
        <v/>
      </c>
      <c r="M421" s="148" t="str">
        <f t="shared" si="95"/>
        <v/>
      </c>
      <c r="N421" s="159" t="str">
        <f t="shared" si="96"/>
        <v/>
      </c>
      <c r="O421" s="211" t="str">
        <f t="shared" si="97"/>
        <v/>
      </c>
      <c r="P421" s="211" t="str">
        <f t="shared" si="98"/>
        <v/>
      </c>
      <c r="Q421" s="211" t="str">
        <f t="shared" si="86"/>
        <v/>
      </c>
      <c r="R421" s="159" t="str">
        <f t="shared" si="87"/>
        <v/>
      </c>
    </row>
    <row r="422" spans="1:18" x14ac:dyDescent="0.25">
      <c r="A422" s="232" t="str">
        <f t="shared" si="88"/>
        <v/>
      </c>
      <c r="B422" s="93" t="str">
        <f t="shared" si="89"/>
        <v/>
      </c>
      <c r="C422" s="106" t="str">
        <f t="shared" si="90"/>
        <v/>
      </c>
      <c r="D422" s="233" t="str">
        <f t="shared" si="91"/>
        <v/>
      </c>
      <c r="E422" s="233" t="str">
        <f t="shared" si="92"/>
        <v/>
      </c>
      <c r="F422" s="233" t="str">
        <f t="shared" si="93"/>
        <v/>
      </c>
      <c r="G422" s="106" t="str">
        <f t="shared" si="85"/>
        <v/>
      </c>
      <c r="L422" s="209" t="str">
        <f t="shared" si="94"/>
        <v/>
      </c>
      <c r="M422" s="148" t="str">
        <f t="shared" si="95"/>
        <v/>
      </c>
      <c r="N422" s="159" t="str">
        <f t="shared" si="96"/>
        <v/>
      </c>
      <c r="O422" s="211" t="str">
        <f t="shared" si="97"/>
        <v/>
      </c>
      <c r="P422" s="211" t="str">
        <f t="shared" si="98"/>
        <v/>
      </c>
      <c r="Q422" s="211" t="str">
        <f t="shared" si="86"/>
        <v/>
      </c>
      <c r="R422" s="159" t="str">
        <f t="shared" si="87"/>
        <v/>
      </c>
    </row>
    <row r="423" spans="1:18" x14ac:dyDescent="0.25">
      <c r="A423" s="232" t="str">
        <f t="shared" si="88"/>
        <v/>
      </c>
      <c r="B423" s="93" t="str">
        <f t="shared" si="89"/>
        <v/>
      </c>
      <c r="C423" s="106" t="str">
        <f t="shared" si="90"/>
        <v/>
      </c>
      <c r="D423" s="233" t="str">
        <f t="shared" si="91"/>
        <v/>
      </c>
      <c r="E423" s="233" t="str">
        <f t="shared" si="92"/>
        <v/>
      </c>
      <c r="F423" s="233" t="str">
        <f t="shared" si="93"/>
        <v/>
      </c>
      <c r="G423" s="106" t="str">
        <f t="shared" si="85"/>
        <v/>
      </c>
      <c r="L423" s="209" t="str">
        <f t="shared" si="94"/>
        <v/>
      </c>
      <c r="M423" s="148" t="str">
        <f t="shared" si="95"/>
        <v/>
      </c>
      <c r="N423" s="159" t="str">
        <f t="shared" si="96"/>
        <v/>
      </c>
      <c r="O423" s="211" t="str">
        <f t="shared" si="97"/>
        <v/>
      </c>
      <c r="P423" s="211" t="str">
        <f t="shared" si="98"/>
        <v/>
      </c>
      <c r="Q423" s="211" t="str">
        <f t="shared" si="86"/>
        <v/>
      </c>
      <c r="R423" s="159" t="str">
        <f t="shared" si="87"/>
        <v/>
      </c>
    </row>
    <row r="424" spans="1:18" x14ac:dyDescent="0.25">
      <c r="A424" s="232" t="str">
        <f t="shared" si="88"/>
        <v/>
      </c>
      <c r="B424" s="93" t="str">
        <f t="shared" si="89"/>
        <v/>
      </c>
      <c r="C424" s="106" t="str">
        <f t="shared" si="90"/>
        <v/>
      </c>
      <c r="D424" s="233" t="str">
        <f t="shared" si="91"/>
        <v/>
      </c>
      <c r="E424" s="233" t="str">
        <f t="shared" si="92"/>
        <v/>
      </c>
      <c r="F424" s="233" t="str">
        <f t="shared" si="93"/>
        <v/>
      </c>
      <c r="G424" s="106" t="str">
        <f t="shared" si="85"/>
        <v/>
      </c>
      <c r="L424" s="209" t="str">
        <f t="shared" si="94"/>
        <v/>
      </c>
      <c r="M424" s="148" t="str">
        <f t="shared" si="95"/>
        <v/>
      </c>
      <c r="N424" s="159" t="str">
        <f t="shared" si="96"/>
        <v/>
      </c>
      <c r="O424" s="211" t="str">
        <f t="shared" si="97"/>
        <v/>
      </c>
      <c r="P424" s="211" t="str">
        <f t="shared" si="98"/>
        <v/>
      </c>
      <c r="Q424" s="211" t="str">
        <f t="shared" si="86"/>
        <v/>
      </c>
      <c r="R424" s="159" t="str">
        <f t="shared" si="87"/>
        <v/>
      </c>
    </row>
    <row r="425" spans="1:18" x14ac:dyDescent="0.25">
      <c r="A425" s="232" t="str">
        <f t="shared" si="88"/>
        <v/>
      </c>
      <c r="B425" s="93" t="str">
        <f t="shared" si="89"/>
        <v/>
      </c>
      <c r="C425" s="106" t="str">
        <f t="shared" si="90"/>
        <v/>
      </c>
      <c r="D425" s="233" t="str">
        <f t="shared" si="91"/>
        <v/>
      </c>
      <c r="E425" s="233" t="str">
        <f t="shared" si="92"/>
        <v/>
      </c>
      <c r="F425" s="233" t="str">
        <f t="shared" si="93"/>
        <v/>
      </c>
      <c r="G425" s="106" t="str">
        <f t="shared" si="85"/>
        <v/>
      </c>
      <c r="L425" s="209" t="str">
        <f t="shared" si="94"/>
        <v/>
      </c>
      <c r="M425" s="148" t="str">
        <f t="shared" si="95"/>
        <v/>
      </c>
      <c r="N425" s="159" t="str">
        <f t="shared" si="96"/>
        <v/>
      </c>
      <c r="O425" s="211" t="str">
        <f t="shared" si="97"/>
        <v/>
      </c>
      <c r="P425" s="211" t="str">
        <f t="shared" si="98"/>
        <v/>
      </c>
      <c r="Q425" s="211" t="str">
        <f t="shared" si="86"/>
        <v/>
      </c>
      <c r="R425" s="159" t="str">
        <f t="shared" si="87"/>
        <v/>
      </c>
    </row>
    <row r="426" spans="1:18" x14ac:dyDescent="0.25">
      <c r="A426" s="232" t="str">
        <f t="shared" si="88"/>
        <v/>
      </c>
      <c r="B426" s="93" t="str">
        <f t="shared" si="89"/>
        <v/>
      </c>
      <c r="C426" s="106" t="str">
        <f t="shared" si="90"/>
        <v/>
      </c>
      <c r="D426" s="233" t="str">
        <f t="shared" si="91"/>
        <v/>
      </c>
      <c r="E426" s="233" t="str">
        <f t="shared" si="92"/>
        <v/>
      </c>
      <c r="F426" s="233" t="str">
        <f t="shared" si="93"/>
        <v/>
      </c>
      <c r="G426" s="106" t="str">
        <f t="shared" si="85"/>
        <v/>
      </c>
      <c r="L426" s="209" t="str">
        <f t="shared" si="94"/>
        <v/>
      </c>
      <c r="M426" s="148" t="str">
        <f t="shared" si="95"/>
        <v/>
      </c>
      <c r="N426" s="159" t="str">
        <f t="shared" si="96"/>
        <v/>
      </c>
      <c r="O426" s="211" t="str">
        <f t="shared" si="97"/>
        <v/>
      </c>
      <c r="P426" s="211" t="str">
        <f t="shared" si="98"/>
        <v/>
      </c>
      <c r="Q426" s="211" t="str">
        <f t="shared" si="86"/>
        <v/>
      </c>
      <c r="R426" s="159" t="str">
        <f t="shared" si="87"/>
        <v/>
      </c>
    </row>
    <row r="427" spans="1:18" x14ac:dyDescent="0.25">
      <c r="A427" s="232" t="str">
        <f t="shared" si="88"/>
        <v/>
      </c>
      <c r="B427" s="93" t="str">
        <f t="shared" si="89"/>
        <v/>
      </c>
      <c r="C427" s="106" t="str">
        <f t="shared" si="90"/>
        <v/>
      </c>
      <c r="D427" s="233" t="str">
        <f t="shared" si="91"/>
        <v/>
      </c>
      <c r="E427" s="233" t="str">
        <f t="shared" si="92"/>
        <v/>
      </c>
      <c r="F427" s="233" t="str">
        <f t="shared" si="93"/>
        <v/>
      </c>
      <c r="G427" s="106" t="str">
        <f t="shared" si="85"/>
        <v/>
      </c>
      <c r="L427" s="209" t="str">
        <f t="shared" si="94"/>
        <v/>
      </c>
      <c r="M427" s="148" t="str">
        <f t="shared" si="95"/>
        <v/>
      </c>
      <c r="N427" s="159" t="str">
        <f t="shared" si="96"/>
        <v/>
      </c>
      <c r="O427" s="211" t="str">
        <f t="shared" si="97"/>
        <v/>
      </c>
      <c r="P427" s="211" t="str">
        <f t="shared" si="98"/>
        <v/>
      </c>
      <c r="Q427" s="211" t="str">
        <f t="shared" si="86"/>
        <v/>
      </c>
      <c r="R427" s="159" t="str">
        <f t="shared" si="87"/>
        <v/>
      </c>
    </row>
    <row r="428" spans="1:18" x14ac:dyDescent="0.25">
      <c r="A428" s="232" t="str">
        <f t="shared" si="88"/>
        <v/>
      </c>
      <c r="B428" s="93" t="str">
        <f t="shared" si="89"/>
        <v/>
      </c>
      <c r="C428" s="106" t="str">
        <f t="shared" si="90"/>
        <v/>
      </c>
      <c r="D428" s="233" t="str">
        <f t="shared" si="91"/>
        <v/>
      </c>
      <c r="E428" s="233" t="str">
        <f t="shared" si="92"/>
        <v/>
      </c>
      <c r="F428" s="233" t="str">
        <f t="shared" si="93"/>
        <v/>
      </c>
      <c r="G428" s="106" t="str">
        <f t="shared" si="85"/>
        <v/>
      </c>
      <c r="L428" s="209" t="str">
        <f t="shared" si="94"/>
        <v/>
      </c>
      <c r="M428" s="148" t="str">
        <f t="shared" si="95"/>
        <v/>
      </c>
      <c r="N428" s="159" t="str">
        <f t="shared" si="96"/>
        <v/>
      </c>
      <c r="O428" s="211" t="str">
        <f t="shared" si="97"/>
        <v/>
      </c>
      <c r="P428" s="211" t="str">
        <f t="shared" si="98"/>
        <v/>
      </c>
      <c r="Q428" s="211" t="str">
        <f t="shared" si="86"/>
        <v/>
      </c>
      <c r="R428" s="159" t="str">
        <f t="shared" si="87"/>
        <v/>
      </c>
    </row>
    <row r="429" spans="1:18" x14ac:dyDescent="0.25">
      <c r="A429" s="232" t="str">
        <f t="shared" si="88"/>
        <v/>
      </c>
      <c r="B429" s="93" t="str">
        <f t="shared" si="89"/>
        <v/>
      </c>
      <c r="C429" s="106" t="str">
        <f t="shared" si="90"/>
        <v/>
      </c>
      <c r="D429" s="233" t="str">
        <f t="shared" si="91"/>
        <v/>
      </c>
      <c r="E429" s="233" t="str">
        <f t="shared" si="92"/>
        <v/>
      </c>
      <c r="F429" s="233" t="str">
        <f t="shared" si="93"/>
        <v/>
      </c>
      <c r="G429" s="106" t="str">
        <f t="shared" si="85"/>
        <v/>
      </c>
      <c r="L429" s="209" t="str">
        <f t="shared" si="94"/>
        <v/>
      </c>
      <c r="M429" s="148" t="str">
        <f t="shared" si="95"/>
        <v/>
      </c>
      <c r="N429" s="159" t="str">
        <f t="shared" si="96"/>
        <v/>
      </c>
      <c r="O429" s="211" t="str">
        <f t="shared" si="97"/>
        <v/>
      </c>
      <c r="P429" s="211" t="str">
        <f t="shared" si="98"/>
        <v/>
      </c>
      <c r="Q429" s="211" t="str">
        <f t="shared" si="86"/>
        <v/>
      </c>
      <c r="R429" s="159" t="str">
        <f t="shared" si="87"/>
        <v/>
      </c>
    </row>
    <row r="430" spans="1:18" x14ac:dyDescent="0.25">
      <c r="A430" s="232" t="str">
        <f t="shared" si="88"/>
        <v/>
      </c>
      <c r="B430" s="93" t="str">
        <f t="shared" si="89"/>
        <v/>
      </c>
      <c r="C430" s="106" t="str">
        <f t="shared" si="90"/>
        <v/>
      </c>
      <c r="D430" s="233" t="str">
        <f t="shared" si="91"/>
        <v/>
      </c>
      <c r="E430" s="233" t="str">
        <f t="shared" si="92"/>
        <v/>
      </c>
      <c r="F430" s="233" t="str">
        <f t="shared" si="93"/>
        <v/>
      </c>
      <c r="G430" s="106" t="str">
        <f t="shared" si="85"/>
        <v/>
      </c>
      <c r="L430" s="209" t="str">
        <f t="shared" si="94"/>
        <v/>
      </c>
      <c r="M430" s="148" t="str">
        <f t="shared" si="95"/>
        <v/>
      </c>
      <c r="N430" s="159" t="str">
        <f t="shared" si="96"/>
        <v/>
      </c>
      <c r="O430" s="211" t="str">
        <f t="shared" si="97"/>
        <v/>
      </c>
      <c r="P430" s="211" t="str">
        <f t="shared" si="98"/>
        <v/>
      </c>
      <c r="Q430" s="211" t="str">
        <f t="shared" si="86"/>
        <v/>
      </c>
      <c r="R430" s="159" t="str">
        <f t="shared" si="87"/>
        <v/>
      </c>
    </row>
    <row r="431" spans="1:18" x14ac:dyDescent="0.25">
      <c r="A431" s="232" t="str">
        <f t="shared" si="88"/>
        <v/>
      </c>
      <c r="B431" s="93" t="str">
        <f t="shared" si="89"/>
        <v/>
      </c>
      <c r="C431" s="106" t="str">
        <f t="shared" si="90"/>
        <v/>
      </c>
      <c r="D431" s="233" t="str">
        <f t="shared" si="91"/>
        <v/>
      </c>
      <c r="E431" s="233" t="str">
        <f t="shared" si="92"/>
        <v/>
      </c>
      <c r="F431" s="233" t="str">
        <f t="shared" si="93"/>
        <v/>
      </c>
      <c r="G431" s="106" t="str">
        <f t="shared" si="85"/>
        <v/>
      </c>
      <c r="L431" s="209" t="str">
        <f t="shared" si="94"/>
        <v/>
      </c>
      <c r="M431" s="148" t="str">
        <f t="shared" si="95"/>
        <v/>
      </c>
      <c r="N431" s="159" t="str">
        <f t="shared" si="96"/>
        <v/>
      </c>
      <c r="O431" s="211" t="str">
        <f t="shared" si="97"/>
        <v/>
      </c>
      <c r="P431" s="211" t="str">
        <f t="shared" si="98"/>
        <v/>
      </c>
      <c r="Q431" s="211" t="str">
        <f t="shared" si="86"/>
        <v/>
      </c>
      <c r="R431" s="159" t="str">
        <f t="shared" si="87"/>
        <v/>
      </c>
    </row>
    <row r="432" spans="1:18" x14ac:dyDescent="0.25">
      <c r="A432" s="232" t="str">
        <f t="shared" si="88"/>
        <v/>
      </c>
      <c r="B432" s="93" t="str">
        <f t="shared" si="89"/>
        <v/>
      </c>
      <c r="C432" s="106" t="str">
        <f t="shared" si="90"/>
        <v/>
      </c>
      <c r="D432" s="233" t="str">
        <f t="shared" si="91"/>
        <v/>
      </c>
      <c r="E432" s="233" t="str">
        <f t="shared" si="92"/>
        <v/>
      </c>
      <c r="F432" s="233" t="str">
        <f t="shared" si="93"/>
        <v/>
      </c>
      <c r="G432" s="106" t="str">
        <f t="shared" si="85"/>
        <v/>
      </c>
      <c r="L432" s="209" t="str">
        <f t="shared" si="94"/>
        <v/>
      </c>
      <c r="M432" s="148" t="str">
        <f t="shared" si="95"/>
        <v/>
      </c>
      <c r="N432" s="159" t="str">
        <f t="shared" si="96"/>
        <v/>
      </c>
      <c r="O432" s="211" t="str">
        <f t="shared" si="97"/>
        <v/>
      </c>
      <c r="P432" s="211" t="str">
        <f t="shared" si="98"/>
        <v/>
      </c>
      <c r="Q432" s="211" t="str">
        <f t="shared" si="86"/>
        <v/>
      </c>
      <c r="R432" s="159" t="str">
        <f t="shared" si="87"/>
        <v/>
      </c>
    </row>
    <row r="433" spans="1:18" x14ac:dyDescent="0.25">
      <c r="A433" s="232" t="str">
        <f t="shared" si="88"/>
        <v/>
      </c>
      <c r="B433" s="93" t="str">
        <f t="shared" si="89"/>
        <v/>
      </c>
      <c r="C433" s="106" t="str">
        <f t="shared" si="90"/>
        <v/>
      </c>
      <c r="D433" s="233" t="str">
        <f t="shared" si="91"/>
        <v/>
      </c>
      <c r="E433" s="233" t="str">
        <f t="shared" si="92"/>
        <v/>
      </c>
      <c r="F433" s="233" t="str">
        <f t="shared" si="93"/>
        <v/>
      </c>
      <c r="G433" s="106" t="str">
        <f t="shared" si="85"/>
        <v/>
      </c>
      <c r="L433" s="209" t="str">
        <f t="shared" si="94"/>
        <v/>
      </c>
      <c r="M433" s="148" t="str">
        <f t="shared" si="95"/>
        <v/>
      </c>
      <c r="N433" s="159" t="str">
        <f t="shared" si="96"/>
        <v/>
      </c>
      <c r="O433" s="211" t="str">
        <f t="shared" si="97"/>
        <v/>
      </c>
      <c r="P433" s="211" t="str">
        <f t="shared" si="98"/>
        <v/>
      </c>
      <c r="Q433" s="211" t="str">
        <f t="shared" si="86"/>
        <v/>
      </c>
      <c r="R433" s="159" t="str">
        <f t="shared" si="87"/>
        <v/>
      </c>
    </row>
    <row r="434" spans="1:18" x14ac:dyDescent="0.25">
      <c r="A434" s="232" t="str">
        <f t="shared" si="88"/>
        <v/>
      </c>
      <c r="B434" s="93" t="str">
        <f t="shared" si="89"/>
        <v/>
      </c>
      <c r="C434" s="106" t="str">
        <f t="shared" si="90"/>
        <v/>
      </c>
      <c r="D434" s="233" t="str">
        <f t="shared" si="91"/>
        <v/>
      </c>
      <c r="E434" s="233" t="str">
        <f t="shared" si="92"/>
        <v/>
      </c>
      <c r="F434" s="233" t="str">
        <f t="shared" si="93"/>
        <v/>
      </c>
      <c r="G434" s="106" t="str">
        <f t="shared" si="85"/>
        <v/>
      </c>
      <c r="L434" s="209" t="str">
        <f t="shared" si="94"/>
        <v/>
      </c>
      <c r="M434" s="148" t="str">
        <f t="shared" si="95"/>
        <v/>
      </c>
      <c r="N434" s="159" t="str">
        <f t="shared" si="96"/>
        <v/>
      </c>
      <c r="O434" s="211" t="str">
        <f t="shared" si="97"/>
        <v/>
      </c>
      <c r="P434" s="211" t="str">
        <f t="shared" si="98"/>
        <v/>
      </c>
      <c r="Q434" s="211" t="str">
        <f t="shared" si="86"/>
        <v/>
      </c>
      <c r="R434" s="159" t="str">
        <f t="shared" si="87"/>
        <v/>
      </c>
    </row>
    <row r="435" spans="1:18" x14ac:dyDescent="0.25">
      <c r="A435" s="232" t="str">
        <f t="shared" si="88"/>
        <v/>
      </c>
      <c r="B435" s="93" t="str">
        <f t="shared" si="89"/>
        <v/>
      </c>
      <c r="C435" s="106" t="str">
        <f t="shared" si="90"/>
        <v/>
      </c>
      <c r="D435" s="233" t="str">
        <f t="shared" si="91"/>
        <v/>
      </c>
      <c r="E435" s="233" t="str">
        <f t="shared" si="92"/>
        <v/>
      </c>
      <c r="F435" s="233" t="str">
        <f t="shared" si="93"/>
        <v/>
      </c>
      <c r="G435" s="106" t="str">
        <f t="shared" si="85"/>
        <v/>
      </c>
      <c r="L435" s="209" t="str">
        <f t="shared" si="94"/>
        <v/>
      </c>
      <c r="M435" s="148" t="str">
        <f t="shared" si="95"/>
        <v/>
      </c>
      <c r="N435" s="159" t="str">
        <f t="shared" si="96"/>
        <v/>
      </c>
      <c r="O435" s="211" t="str">
        <f t="shared" si="97"/>
        <v/>
      </c>
      <c r="P435" s="211" t="str">
        <f t="shared" si="98"/>
        <v/>
      </c>
      <c r="Q435" s="211" t="str">
        <f t="shared" si="86"/>
        <v/>
      </c>
      <c r="R435" s="159" t="str">
        <f t="shared" si="87"/>
        <v/>
      </c>
    </row>
    <row r="436" spans="1:18" x14ac:dyDescent="0.25">
      <c r="A436" s="232" t="str">
        <f t="shared" si="88"/>
        <v/>
      </c>
      <c r="B436" s="93" t="str">
        <f t="shared" si="89"/>
        <v/>
      </c>
      <c r="C436" s="106" t="str">
        <f t="shared" si="90"/>
        <v/>
      </c>
      <c r="D436" s="233" t="str">
        <f t="shared" si="91"/>
        <v/>
      </c>
      <c r="E436" s="233" t="str">
        <f t="shared" si="92"/>
        <v/>
      </c>
      <c r="F436" s="233" t="str">
        <f t="shared" si="93"/>
        <v/>
      </c>
      <c r="G436" s="106" t="str">
        <f t="shared" si="85"/>
        <v/>
      </c>
      <c r="L436" s="209" t="str">
        <f t="shared" si="94"/>
        <v/>
      </c>
      <c r="M436" s="148" t="str">
        <f t="shared" si="95"/>
        <v/>
      </c>
      <c r="N436" s="159" t="str">
        <f t="shared" si="96"/>
        <v/>
      </c>
      <c r="O436" s="211" t="str">
        <f t="shared" si="97"/>
        <v/>
      </c>
      <c r="P436" s="211" t="str">
        <f t="shared" si="98"/>
        <v/>
      </c>
      <c r="Q436" s="211" t="str">
        <f t="shared" si="86"/>
        <v/>
      </c>
      <c r="R436" s="159" t="str">
        <f t="shared" si="87"/>
        <v/>
      </c>
    </row>
    <row r="437" spans="1:18" x14ac:dyDescent="0.25">
      <c r="A437" s="232" t="str">
        <f t="shared" si="88"/>
        <v/>
      </c>
      <c r="B437" s="93" t="str">
        <f t="shared" si="89"/>
        <v/>
      </c>
      <c r="C437" s="106" t="str">
        <f t="shared" si="90"/>
        <v/>
      </c>
      <c r="D437" s="233" t="str">
        <f t="shared" si="91"/>
        <v/>
      </c>
      <c r="E437" s="233" t="str">
        <f t="shared" si="92"/>
        <v/>
      </c>
      <c r="F437" s="233" t="str">
        <f t="shared" si="93"/>
        <v/>
      </c>
      <c r="G437" s="106" t="str">
        <f t="shared" si="85"/>
        <v/>
      </c>
      <c r="L437" s="209" t="str">
        <f t="shared" si="94"/>
        <v/>
      </c>
      <c r="M437" s="148" t="str">
        <f t="shared" si="95"/>
        <v/>
      </c>
      <c r="N437" s="159" t="str">
        <f t="shared" si="96"/>
        <v/>
      </c>
      <c r="O437" s="211" t="str">
        <f t="shared" si="97"/>
        <v/>
      </c>
      <c r="P437" s="211" t="str">
        <f t="shared" si="98"/>
        <v/>
      </c>
      <c r="Q437" s="211" t="str">
        <f t="shared" si="86"/>
        <v/>
      </c>
      <c r="R437" s="159" t="str">
        <f t="shared" si="87"/>
        <v/>
      </c>
    </row>
    <row r="438" spans="1:18" x14ac:dyDescent="0.25">
      <c r="A438" s="232" t="str">
        <f t="shared" si="88"/>
        <v/>
      </c>
      <c r="B438" s="93" t="str">
        <f t="shared" si="89"/>
        <v/>
      </c>
      <c r="C438" s="106" t="str">
        <f t="shared" si="90"/>
        <v/>
      </c>
      <c r="D438" s="233" t="str">
        <f t="shared" si="91"/>
        <v/>
      </c>
      <c r="E438" s="233" t="str">
        <f t="shared" si="92"/>
        <v/>
      </c>
      <c r="F438" s="233" t="str">
        <f t="shared" si="93"/>
        <v/>
      </c>
      <c r="G438" s="106" t="str">
        <f t="shared" si="85"/>
        <v/>
      </c>
      <c r="L438" s="209" t="str">
        <f t="shared" si="94"/>
        <v/>
      </c>
      <c r="M438" s="148" t="str">
        <f t="shared" si="95"/>
        <v/>
      </c>
      <c r="N438" s="159" t="str">
        <f t="shared" si="96"/>
        <v/>
      </c>
      <c r="O438" s="211" t="str">
        <f t="shared" si="97"/>
        <v/>
      </c>
      <c r="P438" s="211" t="str">
        <f t="shared" si="98"/>
        <v/>
      </c>
      <c r="Q438" s="211" t="str">
        <f t="shared" si="86"/>
        <v/>
      </c>
      <c r="R438" s="159" t="str">
        <f t="shared" si="87"/>
        <v/>
      </c>
    </row>
    <row r="439" spans="1:18" x14ac:dyDescent="0.25">
      <c r="A439" s="232" t="str">
        <f t="shared" si="88"/>
        <v/>
      </c>
      <c r="B439" s="93" t="str">
        <f t="shared" si="89"/>
        <v/>
      </c>
      <c r="C439" s="106" t="str">
        <f t="shared" si="90"/>
        <v/>
      </c>
      <c r="D439" s="233" t="str">
        <f t="shared" si="91"/>
        <v/>
      </c>
      <c r="E439" s="233" t="str">
        <f t="shared" si="92"/>
        <v/>
      </c>
      <c r="F439" s="233" t="str">
        <f t="shared" si="93"/>
        <v/>
      </c>
      <c r="G439" s="106" t="str">
        <f t="shared" si="85"/>
        <v/>
      </c>
      <c r="L439" s="209" t="str">
        <f t="shared" si="94"/>
        <v/>
      </c>
      <c r="M439" s="148" t="str">
        <f t="shared" si="95"/>
        <v/>
      </c>
      <c r="N439" s="159" t="str">
        <f t="shared" si="96"/>
        <v/>
      </c>
      <c r="O439" s="211" t="str">
        <f t="shared" si="97"/>
        <v/>
      </c>
      <c r="P439" s="211" t="str">
        <f t="shared" si="98"/>
        <v/>
      </c>
      <c r="Q439" s="211" t="str">
        <f t="shared" si="86"/>
        <v/>
      </c>
      <c r="R439" s="159" t="str">
        <f t="shared" si="87"/>
        <v/>
      </c>
    </row>
    <row r="440" spans="1:18" x14ac:dyDescent="0.25">
      <c r="A440" s="232" t="str">
        <f t="shared" si="88"/>
        <v/>
      </c>
      <c r="B440" s="93" t="str">
        <f t="shared" si="89"/>
        <v/>
      </c>
      <c r="C440" s="106" t="str">
        <f t="shared" si="90"/>
        <v/>
      </c>
      <c r="D440" s="233" t="str">
        <f t="shared" si="91"/>
        <v/>
      </c>
      <c r="E440" s="233" t="str">
        <f t="shared" si="92"/>
        <v/>
      </c>
      <c r="F440" s="233" t="str">
        <f t="shared" si="93"/>
        <v/>
      </c>
      <c r="G440" s="106" t="str">
        <f t="shared" si="85"/>
        <v/>
      </c>
      <c r="L440" s="209" t="str">
        <f t="shared" si="94"/>
        <v/>
      </c>
      <c r="M440" s="148" t="str">
        <f t="shared" si="95"/>
        <v/>
      </c>
      <c r="N440" s="159" t="str">
        <f t="shared" si="96"/>
        <v/>
      </c>
      <c r="O440" s="211" t="str">
        <f t="shared" si="97"/>
        <v/>
      </c>
      <c r="P440" s="211" t="str">
        <f t="shared" si="98"/>
        <v/>
      </c>
      <c r="Q440" s="211" t="str">
        <f t="shared" si="86"/>
        <v/>
      </c>
      <c r="R440" s="159" t="str">
        <f t="shared" si="87"/>
        <v/>
      </c>
    </row>
    <row r="441" spans="1:18" x14ac:dyDescent="0.25">
      <c r="A441" s="232" t="str">
        <f t="shared" si="88"/>
        <v/>
      </c>
      <c r="B441" s="93" t="str">
        <f t="shared" si="89"/>
        <v/>
      </c>
      <c r="C441" s="106" t="str">
        <f t="shared" si="90"/>
        <v/>
      </c>
      <c r="D441" s="233" t="str">
        <f t="shared" si="91"/>
        <v/>
      </c>
      <c r="E441" s="233" t="str">
        <f t="shared" si="92"/>
        <v/>
      </c>
      <c r="F441" s="233" t="str">
        <f t="shared" si="93"/>
        <v/>
      </c>
      <c r="G441" s="106" t="str">
        <f t="shared" si="85"/>
        <v/>
      </c>
      <c r="L441" s="209" t="str">
        <f t="shared" si="94"/>
        <v/>
      </c>
      <c r="M441" s="148" t="str">
        <f t="shared" si="95"/>
        <v/>
      </c>
      <c r="N441" s="159" t="str">
        <f t="shared" si="96"/>
        <v/>
      </c>
      <c r="O441" s="211" t="str">
        <f t="shared" si="97"/>
        <v/>
      </c>
      <c r="P441" s="211" t="str">
        <f t="shared" si="98"/>
        <v/>
      </c>
      <c r="Q441" s="211" t="str">
        <f t="shared" si="86"/>
        <v/>
      </c>
      <c r="R441" s="159" t="str">
        <f t="shared" si="87"/>
        <v/>
      </c>
    </row>
    <row r="442" spans="1:18" x14ac:dyDescent="0.25">
      <c r="A442" s="232" t="str">
        <f t="shared" si="88"/>
        <v/>
      </c>
      <c r="B442" s="93" t="str">
        <f t="shared" si="89"/>
        <v/>
      </c>
      <c r="C442" s="106" t="str">
        <f t="shared" si="90"/>
        <v/>
      </c>
      <c r="D442" s="233" t="str">
        <f t="shared" si="91"/>
        <v/>
      </c>
      <c r="E442" s="233" t="str">
        <f t="shared" si="92"/>
        <v/>
      </c>
      <c r="F442" s="233" t="str">
        <f t="shared" si="93"/>
        <v/>
      </c>
      <c r="G442" s="106" t="str">
        <f t="shared" si="85"/>
        <v/>
      </c>
      <c r="L442" s="209" t="str">
        <f t="shared" si="94"/>
        <v/>
      </c>
      <c r="M442" s="148" t="str">
        <f t="shared" si="95"/>
        <v/>
      </c>
      <c r="N442" s="159" t="str">
        <f t="shared" si="96"/>
        <v/>
      </c>
      <c r="O442" s="211" t="str">
        <f t="shared" si="97"/>
        <v/>
      </c>
      <c r="P442" s="211" t="str">
        <f t="shared" si="98"/>
        <v/>
      </c>
      <c r="Q442" s="211" t="str">
        <f t="shared" si="86"/>
        <v/>
      </c>
      <c r="R442" s="159" t="str">
        <f t="shared" si="87"/>
        <v/>
      </c>
    </row>
    <row r="443" spans="1:18" x14ac:dyDescent="0.25">
      <c r="A443" s="232" t="str">
        <f t="shared" si="88"/>
        <v/>
      </c>
      <c r="B443" s="93" t="str">
        <f t="shared" si="89"/>
        <v/>
      </c>
      <c r="C443" s="106" t="str">
        <f t="shared" si="90"/>
        <v/>
      </c>
      <c r="D443" s="233" t="str">
        <f t="shared" si="91"/>
        <v/>
      </c>
      <c r="E443" s="233" t="str">
        <f t="shared" si="92"/>
        <v/>
      </c>
      <c r="F443" s="233" t="str">
        <f t="shared" si="93"/>
        <v/>
      </c>
      <c r="G443" s="106" t="str">
        <f t="shared" si="85"/>
        <v/>
      </c>
      <c r="L443" s="209" t="str">
        <f t="shared" si="94"/>
        <v/>
      </c>
      <c r="M443" s="148" t="str">
        <f t="shared" si="95"/>
        <v/>
      </c>
      <c r="N443" s="159" t="str">
        <f t="shared" si="96"/>
        <v/>
      </c>
      <c r="O443" s="211" t="str">
        <f t="shared" si="97"/>
        <v/>
      </c>
      <c r="P443" s="211" t="str">
        <f t="shared" si="98"/>
        <v/>
      </c>
      <c r="Q443" s="211" t="str">
        <f t="shared" si="86"/>
        <v/>
      </c>
      <c r="R443" s="159" t="str">
        <f t="shared" si="87"/>
        <v/>
      </c>
    </row>
    <row r="444" spans="1:18" x14ac:dyDescent="0.25">
      <c r="A444" s="232" t="str">
        <f t="shared" si="88"/>
        <v/>
      </c>
      <c r="B444" s="93" t="str">
        <f t="shared" si="89"/>
        <v/>
      </c>
      <c r="C444" s="106" t="str">
        <f t="shared" si="90"/>
        <v/>
      </c>
      <c r="D444" s="233" t="str">
        <f t="shared" si="91"/>
        <v/>
      </c>
      <c r="E444" s="233" t="str">
        <f t="shared" si="92"/>
        <v/>
      </c>
      <c r="F444" s="233" t="str">
        <f t="shared" si="93"/>
        <v/>
      </c>
      <c r="G444" s="106" t="str">
        <f t="shared" si="85"/>
        <v/>
      </c>
      <c r="L444" s="209" t="str">
        <f t="shared" si="94"/>
        <v/>
      </c>
      <c r="M444" s="148" t="str">
        <f t="shared" si="95"/>
        <v/>
      </c>
      <c r="N444" s="159" t="str">
        <f t="shared" si="96"/>
        <v/>
      </c>
      <c r="O444" s="211" t="str">
        <f t="shared" si="97"/>
        <v/>
      </c>
      <c r="P444" s="211" t="str">
        <f t="shared" si="98"/>
        <v/>
      </c>
      <c r="Q444" s="211" t="str">
        <f t="shared" si="86"/>
        <v/>
      </c>
      <c r="R444" s="159" t="str">
        <f t="shared" si="87"/>
        <v/>
      </c>
    </row>
    <row r="445" spans="1:18" x14ac:dyDescent="0.25">
      <c r="A445" s="232" t="str">
        <f t="shared" si="88"/>
        <v/>
      </c>
      <c r="B445" s="93" t="str">
        <f t="shared" si="89"/>
        <v/>
      </c>
      <c r="C445" s="106" t="str">
        <f t="shared" si="90"/>
        <v/>
      </c>
      <c r="D445" s="233" t="str">
        <f t="shared" si="91"/>
        <v/>
      </c>
      <c r="E445" s="233" t="str">
        <f t="shared" si="92"/>
        <v/>
      </c>
      <c r="F445" s="233" t="str">
        <f t="shared" si="93"/>
        <v/>
      </c>
      <c r="G445" s="106" t="str">
        <f t="shared" si="85"/>
        <v/>
      </c>
      <c r="L445" s="209" t="str">
        <f t="shared" si="94"/>
        <v/>
      </c>
      <c r="M445" s="148" t="str">
        <f t="shared" si="95"/>
        <v/>
      </c>
      <c r="N445" s="159" t="str">
        <f t="shared" si="96"/>
        <v/>
      </c>
      <c r="O445" s="211" t="str">
        <f t="shared" si="97"/>
        <v/>
      </c>
      <c r="P445" s="211" t="str">
        <f t="shared" si="98"/>
        <v/>
      </c>
      <c r="Q445" s="211" t="str">
        <f t="shared" si="86"/>
        <v/>
      </c>
      <c r="R445" s="159" t="str">
        <f t="shared" si="87"/>
        <v/>
      </c>
    </row>
    <row r="446" spans="1:18" x14ac:dyDescent="0.25">
      <c r="A446" s="232" t="str">
        <f t="shared" si="88"/>
        <v/>
      </c>
      <c r="B446" s="93" t="str">
        <f t="shared" si="89"/>
        <v/>
      </c>
      <c r="C446" s="106" t="str">
        <f t="shared" si="90"/>
        <v/>
      </c>
      <c r="D446" s="233" t="str">
        <f t="shared" si="91"/>
        <v/>
      </c>
      <c r="E446" s="233" t="str">
        <f t="shared" si="92"/>
        <v/>
      </c>
      <c r="F446" s="233" t="str">
        <f t="shared" si="93"/>
        <v/>
      </c>
      <c r="G446" s="106" t="str">
        <f t="shared" si="85"/>
        <v/>
      </c>
      <c r="L446" s="209" t="str">
        <f t="shared" si="94"/>
        <v/>
      </c>
      <c r="M446" s="148" t="str">
        <f t="shared" si="95"/>
        <v/>
      </c>
      <c r="N446" s="159" t="str">
        <f t="shared" si="96"/>
        <v/>
      </c>
      <c r="O446" s="211" t="str">
        <f t="shared" si="97"/>
        <v/>
      </c>
      <c r="P446" s="211" t="str">
        <f t="shared" si="98"/>
        <v/>
      </c>
      <c r="Q446" s="211" t="str">
        <f t="shared" si="86"/>
        <v/>
      </c>
      <c r="R446" s="159" t="str">
        <f t="shared" si="87"/>
        <v/>
      </c>
    </row>
    <row r="447" spans="1:18" x14ac:dyDescent="0.25">
      <c r="A447" s="232" t="str">
        <f t="shared" si="88"/>
        <v/>
      </c>
      <c r="B447" s="93" t="str">
        <f t="shared" si="89"/>
        <v/>
      </c>
      <c r="C447" s="106" t="str">
        <f t="shared" si="90"/>
        <v/>
      </c>
      <c r="D447" s="233" t="str">
        <f t="shared" si="91"/>
        <v/>
      </c>
      <c r="E447" s="233" t="str">
        <f t="shared" si="92"/>
        <v/>
      </c>
      <c r="F447" s="233" t="str">
        <f t="shared" si="93"/>
        <v/>
      </c>
      <c r="G447" s="106" t="str">
        <f t="shared" si="85"/>
        <v/>
      </c>
      <c r="L447" s="209" t="str">
        <f t="shared" si="94"/>
        <v/>
      </c>
      <c r="M447" s="148" t="str">
        <f t="shared" si="95"/>
        <v/>
      </c>
      <c r="N447" s="159" t="str">
        <f t="shared" si="96"/>
        <v/>
      </c>
      <c r="O447" s="211" t="str">
        <f t="shared" si="97"/>
        <v/>
      </c>
      <c r="P447" s="211" t="str">
        <f t="shared" si="98"/>
        <v/>
      </c>
      <c r="Q447" s="211" t="str">
        <f t="shared" si="86"/>
        <v/>
      </c>
      <c r="R447" s="159" t="str">
        <f t="shared" si="87"/>
        <v/>
      </c>
    </row>
    <row r="448" spans="1:18" x14ac:dyDescent="0.25">
      <c r="A448" s="232" t="str">
        <f t="shared" si="88"/>
        <v/>
      </c>
      <c r="B448" s="93" t="str">
        <f t="shared" si="89"/>
        <v/>
      </c>
      <c r="C448" s="106" t="str">
        <f t="shared" si="90"/>
        <v/>
      </c>
      <c r="D448" s="233" t="str">
        <f t="shared" si="91"/>
        <v/>
      </c>
      <c r="E448" s="233" t="str">
        <f t="shared" si="92"/>
        <v/>
      </c>
      <c r="F448" s="233" t="str">
        <f t="shared" si="93"/>
        <v/>
      </c>
      <c r="G448" s="106" t="str">
        <f t="shared" si="85"/>
        <v/>
      </c>
      <c r="L448" s="209" t="str">
        <f t="shared" si="94"/>
        <v/>
      </c>
      <c r="M448" s="148" t="str">
        <f t="shared" si="95"/>
        <v/>
      </c>
      <c r="N448" s="159" t="str">
        <f t="shared" si="96"/>
        <v/>
      </c>
      <c r="O448" s="211" t="str">
        <f t="shared" si="97"/>
        <v/>
      </c>
      <c r="P448" s="211" t="str">
        <f t="shared" si="98"/>
        <v/>
      </c>
      <c r="Q448" s="211" t="str">
        <f t="shared" si="86"/>
        <v/>
      </c>
      <c r="R448" s="159" t="str">
        <f t="shared" si="87"/>
        <v/>
      </c>
    </row>
    <row r="449" spans="1:18" x14ac:dyDescent="0.25">
      <c r="A449" s="232" t="str">
        <f t="shared" si="88"/>
        <v/>
      </c>
      <c r="B449" s="93" t="str">
        <f t="shared" si="89"/>
        <v/>
      </c>
      <c r="C449" s="106" t="str">
        <f t="shared" si="90"/>
        <v/>
      </c>
      <c r="D449" s="233" t="str">
        <f t="shared" si="91"/>
        <v/>
      </c>
      <c r="E449" s="233" t="str">
        <f t="shared" si="92"/>
        <v/>
      </c>
      <c r="F449" s="233" t="str">
        <f t="shared" si="93"/>
        <v/>
      </c>
      <c r="G449" s="106" t="str">
        <f t="shared" si="85"/>
        <v/>
      </c>
      <c r="L449" s="209" t="str">
        <f t="shared" si="94"/>
        <v/>
      </c>
      <c r="M449" s="148" t="str">
        <f t="shared" si="95"/>
        <v/>
      </c>
      <c r="N449" s="159" t="str">
        <f t="shared" si="96"/>
        <v/>
      </c>
      <c r="O449" s="211" t="str">
        <f t="shared" si="97"/>
        <v/>
      </c>
      <c r="P449" s="211" t="str">
        <f t="shared" si="98"/>
        <v/>
      </c>
      <c r="Q449" s="211" t="str">
        <f t="shared" si="86"/>
        <v/>
      </c>
      <c r="R449" s="159" t="str">
        <f t="shared" si="87"/>
        <v/>
      </c>
    </row>
    <row r="450" spans="1:18" x14ac:dyDescent="0.25">
      <c r="A450" s="232" t="str">
        <f t="shared" si="88"/>
        <v/>
      </c>
      <c r="B450" s="93" t="str">
        <f t="shared" si="89"/>
        <v/>
      </c>
      <c r="C450" s="106" t="str">
        <f t="shared" si="90"/>
        <v/>
      </c>
      <c r="D450" s="233" t="str">
        <f t="shared" si="91"/>
        <v/>
      </c>
      <c r="E450" s="233" t="str">
        <f t="shared" si="92"/>
        <v/>
      </c>
      <c r="F450" s="233" t="str">
        <f t="shared" si="93"/>
        <v/>
      </c>
      <c r="G450" s="106" t="str">
        <f t="shared" si="85"/>
        <v/>
      </c>
      <c r="L450" s="209" t="str">
        <f t="shared" si="94"/>
        <v/>
      </c>
      <c r="M450" s="148" t="str">
        <f t="shared" si="95"/>
        <v/>
      </c>
      <c r="N450" s="159" t="str">
        <f t="shared" si="96"/>
        <v/>
      </c>
      <c r="O450" s="211" t="str">
        <f t="shared" si="97"/>
        <v/>
      </c>
      <c r="P450" s="211" t="str">
        <f t="shared" si="98"/>
        <v/>
      </c>
      <c r="Q450" s="211" t="str">
        <f t="shared" si="86"/>
        <v/>
      </c>
      <c r="R450" s="159" t="str">
        <f t="shared" si="87"/>
        <v/>
      </c>
    </row>
    <row r="451" spans="1:18" x14ac:dyDescent="0.25">
      <c r="A451" s="232" t="str">
        <f t="shared" si="88"/>
        <v/>
      </c>
      <c r="B451" s="93" t="str">
        <f t="shared" si="89"/>
        <v/>
      </c>
      <c r="C451" s="106" t="str">
        <f t="shared" si="90"/>
        <v/>
      </c>
      <c r="D451" s="233" t="str">
        <f t="shared" si="91"/>
        <v/>
      </c>
      <c r="E451" s="233" t="str">
        <f t="shared" si="92"/>
        <v/>
      </c>
      <c r="F451" s="233" t="str">
        <f t="shared" si="93"/>
        <v/>
      </c>
      <c r="G451" s="106" t="str">
        <f t="shared" si="85"/>
        <v/>
      </c>
      <c r="L451" s="209" t="str">
        <f t="shared" si="94"/>
        <v/>
      </c>
      <c r="M451" s="148" t="str">
        <f t="shared" si="95"/>
        <v/>
      </c>
      <c r="N451" s="159" t="str">
        <f t="shared" si="96"/>
        <v/>
      </c>
      <c r="O451" s="211" t="str">
        <f t="shared" si="97"/>
        <v/>
      </c>
      <c r="P451" s="211" t="str">
        <f t="shared" si="98"/>
        <v/>
      </c>
      <c r="Q451" s="211" t="str">
        <f t="shared" si="86"/>
        <v/>
      </c>
      <c r="R451" s="159" t="str">
        <f t="shared" si="87"/>
        <v/>
      </c>
    </row>
    <row r="452" spans="1:18" x14ac:dyDescent="0.25">
      <c r="A452" s="232" t="str">
        <f t="shared" si="88"/>
        <v/>
      </c>
      <c r="B452" s="93" t="str">
        <f t="shared" si="89"/>
        <v/>
      </c>
      <c r="C452" s="106" t="str">
        <f t="shared" si="90"/>
        <v/>
      </c>
      <c r="D452" s="233" t="str">
        <f t="shared" si="91"/>
        <v/>
      </c>
      <c r="E452" s="233" t="str">
        <f t="shared" si="92"/>
        <v/>
      </c>
      <c r="F452" s="233" t="str">
        <f t="shared" si="93"/>
        <v/>
      </c>
      <c r="G452" s="106" t="str">
        <f t="shared" si="85"/>
        <v/>
      </c>
      <c r="L452" s="209" t="str">
        <f t="shared" si="94"/>
        <v/>
      </c>
      <c r="M452" s="148" t="str">
        <f t="shared" si="95"/>
        <v/>
      </c>
      <c r="N452" s="159" t="str">
        <f t="shared" si="96"/>
        <v/>
      </c>
      <c r="O452" s="211" t="str">
        <f t="shared" si="97"/>
        <v/>
      </c>
      <c r="P452" s="211" t="str">
        <f t="shared" si="98"/>
        <v/>
      </c>
      <c r="Q452" s="211" t="str">
        <f t="shared" si="86"/>
        <v/>
      </c>
      <c r="R452" s="159" t="str">
        <f t="shared" si="87"/>
        <v/>
      </c>
    </row>
    <row r="453" spans="1:18" x14ac:dyDescent="0.25">
      <c r="A453" s="232" t="str">
        <f t="shared" si="88"/>
        <v/>
      </c>
      <c r="B453" s="93" t="str">
        <f t="shared" si="89"/>
        <v/>
      </c>
      <c r="C453" s="106" t="str">
        <f t="shared" si="90"/>
        <v/>
      </c>
      <c r="D453" s="233" t="str">
        <f t="shared" si="91"/>
        <v/>
      </c>
      <c r="E453" s="233" t="str">
        <f t="shared" si="92"/>
        <v/>
      </c>
      <c r="F453" s="233" t="str">
        <f t="shared" si="93"/>
        <v/>
      </c>
      <c r="G453" s="106" t="str">
        <f t="shared" si="85"/>
        <v/>
      </c>
      <c r="L453" s="209" t="str">
        <f t="shared" si="94"/>
        <v/>
      </c>
      <c r="M453" s="148" t="str">
        <f t="shared" si="95"/>
        <v/>
      </c>
      <c r="N453" s="159" t="str">
        <f t="shared" si="96"/>
        <v/>
      </c>
      <c r="O453" s="211" t="str">
        <f t="shared" si="97"/>
        <v/>
      </c>
      <c r="P453" s="211" t="str">
        <f t="shared" si="98"/>
        <v/>
      </c>
      <c r="Q453" s="211" t="str">
        <f t="shared" si="86"/>
        <v/>
      </c>
      <c r="R453" s="159" t="str">
        <f t="shared" si="87"/>
        <v/>
      </c>
    </row>
    <row r="454" spans="1:18" x14ac:dyDescent="0.25">
      <c r="A454" s="232" t="str">
        <f t="shared" si="88"/>
        <v/>
      </c>
      <c r="B454" s="93" t="str">
        <f t="shared" si="89"/>
        <v/>
      </c>
      <c r="C454" s="106" t="str">
        <f t="shared" si="90"/>
        <v/>
      </c>
      <c r="D454" s="233" t="str">
        <f t="shared" si="91"/>
        <v/>
      </c>
      <c r="E454" s="233" t="str">
        <f t="shared" si="92"/>
        <v/>
      </c>
      <c r="F454" s="233" t="str">
        <f t="shared" si="93"/>
        <v/>
      </c>
      <c r="G454" s="106" t="str">
        <f t="shared" si="85"/>
        <v/>
      </c>
      <c r="L454" s="209" t="str">
        <f t="shared" si="94"/>
        <v/>
      </c>
      <c r="M454" s="148" t="str">
        <f t="shared" si="95"/>
        <v/>
      </c>
      <c r="N454" s="159" t="str">
        <f t="shared" si="96"/>
        <v/>
      </c>
      <c r="O454" s="211" t="str">
        <f t="shared" si="97"/>
        <v/>
      </c>
      <c r="P454" s="211" t="str">
        <f t="shared" si="98"/>
        <v/>
      </c>
      <c r="Q454" s="211" t="str">
        <f t="shared" si="86"/>
        <v/>
      </c>
      <c r="R454" s="159" t="str">
        <f t="shared" si="87"/>
        <v/>
      </c>
    </row>
    <row r="455" spans="1:18" x14ac:dyDescent="0.25">
      <c r="A455" s="232" t="str">
        <f t="shared" si="88"/>
        <v/>
      </c>
      <c r="B455" s="93" t="str">
        <f t="shared" si="89"/>
        <v/>
      </c>
      <c r="C455" s="106" t="str">
        <f t="shared" si="90"/>
        <v/>
      </c>
      <c r="D455" s="233" t="str">
        <f t="shared" si="91"/>
        <v/>
      </c>
      <c r="E455" s="233" t="str">
        <f t="shared" si="92"/>
        <v/>
      </c>
      <c r="F455" s="233" t="str">
        <f t="shared" si="93"/>
        <v/>
      </c>
      <c r="G455" s="106" t="str">
        <f t="shared" si="85"/>
        <v/>
      </c>
      <c r="L455" s="209" t="str">
        <f t="shared" si="94"/>
        <v/>
      </c>
      <c r="M455" s="148" t="str">
        <f t="shared" si="95"/>
        <v/>
      </c>
      <c r="N455" s="159" t="str">
        <f t="shared" si="96"/>
        <v/>
      </c>
      <c r="O455" s="211" t="str">
        <f t="shared" si="97"/>
        <v/>
      </c>
      <c r="P455" s="211" t="str">
        <f t="shared" si="98"/>
        <v/>
      </c>
      <c r="Q455" s="211" t="str">
        <f t="shared" si="86"/>
        <v/>
      </c>
      <c r="R455" s="159" t="str">
        <f t="shared" si="87"/>
        <v/>
      </c>
    </row>
    <row r="456" spans="1:18" x14ac:dyDescent="0.25">
      <c r="A456" s="232" t="str">
        <f t="shared" si="88"/>
        <v/>
      </c>
      <c r="B456" s="93" t="str">
        <f t="shared" si="89"/>
        <v/>
      </c>
      <c r="C456" s="106" t="str">
        <f t="shared" si="90"/>
        <v/>
      </c>
      <c r="D456" s="233" t="str">
        <f t="shared" si="91"/>
        <v/>
      </c>
      <c r="E456" s="233" t="str">
        <f t="shared" si="92"/>
        <v/>
      </c>
      <c r="F456" s="233" t="str">
        <f t="shared" si="93"/>
        <v/>
      </c>
      <c r="G456" s="106" t="str">
        <f t="shared" si="85"/>
        <v/>
      </c>
      <c r="L456" s="209" t="str">
        <f t="shared" si="94"/>
        <v/>
      </c>
      <c r="M456" s="148" t="str">
        <f t="shared" si="95"/>
        <v/>
      </c>
      <c r="N456" s="159" t="str">
        <f t="shared" si="96"/>
        <v/>
      </c>
      <c r="O456" s="211" t="str">
        <f t="shared" si="97"/>
        <v/>
      </c>
      <c r="P456" s="211" t="str">
        <f t="shared" si="98"/>
        <v/>
      </c>
      <c r="Q456" s="211" t="str">
        <f t="shared" si="86"/>
        <v/>
      </c>
      <c r="R456" s="159" t="str">
        <f t="shared" si="87"/>
        <v/>
      </c>
    </row>
    <row r="457" spans="1:18" x14ac:dyDescent="0.25">
      <c r="A457" s="232" t="str">
        <f t="shared" si="88"/>
        <v/>
      </c>
      <c r="B457" s="93" t="str">
        <f t="shared" si="89"/>
        <v/>
      </c>
      <c r="C457" s="106" t="str">
        <f t="shared" si="90"/>
        <v/>
      </c>
      <c r="D457" s="233" t="str">
        <f t="shared" si="91"/>
        <v/>
      </c>
      <c r="E457" s="233" t="str">
        <f t="shared" si="92"/>
        <v/>
      </c>
      <c r="F457" s="233" t="str">
        <f t="shared" si="93"/>
        <v/>
      </c>
      <c r="G457" s="106" t="str">
        <f t="shared" si="85"/>
        <v/>
      </c>
      <c r="L457" s="209" t="str">
        <f t="shared" si="94"/>
        <v/>
      </c>
      <c r="M457" s="148" t="str">
        <f t="shared" si="95"/>
        <v/>
      </c>
      <c r="N457" s="159" t="str">
        <f t="shared" si="96"/>
        <v/>
      </c>
      <c r="O457" s="211" t="str">
        <f t="shared" si="97"/>
        <v/>
      </c>
      <c r="P457" s="211" t="str">
        <f t="shared" si="98"/>
        <v/>
      </c>
      <c r="Q457" s="211" t="str">
        <f t="shared" si="86"/>
        <v/>
      </c>
      <c r="R457" s="159" t="str">
        <f t="shared" si="87"/>
        <v/>
      </c>
    </row>
    <row r="458" spans="1:18" x14ac:dyDescent="0.25">
      <c r="A458" s="232" t="str">
        <f t="shared" si="88"/>
        <v/>
      </c>
      <c r="B458" s="93" t="str">
        <f t="shared" si="89"/>
        <v/>
      </c>
      <c r="C458" s="106" t="str">
        <f t="shared" si="90"/>
        <v/>
      </c>
      <c r="D458" s="233" t="str">
        <f t="shared" si="91"/>
        <v/>
      </c>
      <c r="E458" s="233" t="str">
        <f t="shared" si="92"/>
        <v/>
      </c>
      <c r="F458" s="233" t="str">
        <f t="shared" si="93"/>
        <v/>
      </c>
      <c r="G458" s="106" t="str">
        <f t="shared" si="85"/>
        <v/>
      </c>
      <c r="L458" s="209" t="str">
        <f t="shared" si="94"/>
        <v/>
      </c>
      <c r="M458" s="148" t="str">
        <f t="shared" si="95"/>
        <v/>
      </c>
      <c r="N458" s="159" t="str">
        <f t="shared" si="96"/>
        <v/>
      </c>
      <c r="O458" s="211" t="str">
        <f t="shared" si="97"/>
        <v/>
      </c>
      <c r="P458" s="211" t="str">
        <f t="shared" si="98"/>
        <v/>
      </c>
      <c r="Q458" s="211" t="str">
        <f t="shared" si="86"/>
        <v/>
      </c>
      <c r="R458" s="159" t="str">
        <f t="shared" si="87"/>
        <v/>
      </c>
    </row>
    <row r="459" spans="1:18" x14ac:dyDescent="0.25">
      <c r="A459" s="232" t="str">
        <f t="shared" si="88"/>
        <v/>
      </c>
      <c r="B459" s="93" t="str">
        <f t="shared" si="89"/>
        <v/>
      </c>
      <c r="C459" s="106" t="str">
        <f t="shared" si="90"/>
        <v/>
      </c>
      <c r="D459" s="233" t="str">
        <f t="shared" si="91"/>
        <v/>
      </c>
      <c r="E459" s="233" t="str">
        <f t="shared" si="92"/>
        <v/>
      </c>
      <c r="F459" s="233" t="str">
        <f t="shared" si="93"/>
        <v/>
      </c>
      <c r="G459" s="106" t="str">
        <f t="shared" si="85"/>
        <v/>
      </c>
      <c r="L459" s="209" t="str">
        <f t="shared" si="94"/>
        <v/>
      </c>
      <c r="M459" s="148" t="str">
        <f t="shared" si="95"/>
        <v/>
      </c>
      <c r="N459" s="159" t="str">
        <f t="shared" si="96"/>
        <v/>
      </c>
      <c r="O459" s="211" t="str">
        <f t="shared" si="97"/>
        <v/>
      </c>
      <c r="P459" s="211" t="str">
        <f t="shared" si="98"/>
        <v/>
      </c>
      <c r="Q459" s="211" t="str">
        <f t="shared" si="86"/>
        <v/>
      </c>
      <c r="R459" s="159" t="str">
        <f t="shared" si="87"/>
        <v/>
      </c>
    </row>
    <row r="460" spans="1:18" x14ac:dyDescent="0.25">
      <c r="A460" s="232" t="str">
        <f t="shared" si="88"/>
        <v/>
      </c>
      <c r="B460" s="93" t="str">
        <f t="shared" si="89"/>
        <v/>
      </c>
      <c r="C460" s="106" t="str">
        <f t="shared" si="90"/>
        <v/>
      </c>
      <c r="D460" s="233" t="str">
        <f t="shared" si="91"/>
        <v/>
      </c>
      <c r="E460" s="233" t="str">
        <f t="shared" si="92"/>
        <v/>
      </c>
      <c r="F460" s="233" t="str">
        <f t="shared" si="93"/>
        <v/>
      </c>
      <c r="G460" s="106" t="str">
        <f t="shared" si="85"/>
        <v/>
      </c>
      <c r="L460" s="209" t="str">
        <f t="shared" si="94"/>
        <v/>
      </c>
      <c r="M460" s="148" t="str">
        <f t="shared" si="95"/>
        <v/>
      </c>
      <c r="N460" s="159" t="str">
        <f t="shared" si="96"/>
        <v/>
      </c>
      <c r="O460" s="211" t="str">
        <f t="shared" si="97"/>
        <v/>
      </c>
      <c r="P460" s="211" t="str">
        <f t="shared" si="98"/>
        <v/>
      </c>
      <c r="Q460" s="211" t="str">
        <f t="shared" si="86"/>
        <v/>
      </c>
      <c r="R460" s="159" t="str">
        <f t="shared" si="87"/>
        <v/>
      </c>
    </row>
    <row r="461" spans="1:18" x14ac:dyDescent="0.25">
      <c r="A461" s="232" t="str">
        <f t="shared" si="88"/>
        <v/>
      </c>
      <c r="B461" s="93" t="str">
        <f t="shared" si="89"/>
        <v/>
      </c>
      <c r="C461" s="106" t="str">
        <f t="shared" si="90"/>
        <v/>
      </c>
      <c r="D461" s="233" t="str">
        <f t="shared" si="91"/>
        <v/>
      </c>
      <c r="E461" s="233" t="str">
        <f t="shared" si="92"/>
        <v/>
      </c>
      <c r="F461" s="233" t="str">
        <f t="shared" si="93"/>
        <v/>
      </c>
      <c r="G461" s="106" t="str">
        <f t="shared" si="85"/>
        <v/>
      </c>
      <c r="L461" s="209" t="str">
        <f t="shared" si="94"/>
        <v/>
      </c>
      <c r="M461" s="148" t="str">
        <f t="shared" si="95"/>
        <v/>
      </c>
      <c r="N461" s="159" t="str">
        <f t="shared" si="96"/>
        <v/>
      </c>
      <c r="O461" s="211" t="str">
        <f t="shared" si="97"/>
        <v/>
      </c>
      <c r="P461" s="211" t="str">
        <f t="shared" si="98"/>
        <v/>
      </c>
      <c r="Q461" s="211" t="str">
        <f t="shared" si="86"/>
        <v/>
      </c>
      <c r="R461" s="159" t="str">
        <f t="shared" si="87"/>
        <v/>
      </c>
    </row>
    <row r="462" spans="1:18" x14ac:dyDescent="0.25">
      <c r="A462" s="232" t="str">
        <f t="shared" si="88"/>
        <v/>
      </c>
      <c r="B462" s="93" t="str">
        <f t="shared" si="89"/>
        <v/>
      </c>
      <c r="C462" s="106" t="str">
        <f t="shared" si="90"/>
        <v/>
      </c>
      <c r="D462" s="233" t="str">
        <f t="shared" si="91"/>
        <v/>
      </c>
      <c r="E462" s="233" t="str">
        <f t="shared" si="92"/>
        <v/>
      </c>
      <c r="F462" s="233" t="str">
        <f t="shared" si="93"/>
        <v/>
      </c>
      <c r="G462" s="106" t="str">
        <f t="shared" si="85"/>
        <v/>
      </c>
      <c r="L462" s="209" t="str">
        <f t="shared" si="94"/>
        <v/>
      </c>
      <c r="M462" s="148" t="str">
        <f t="shared" si="95"/>
        <v/>
      </c>
      <c r="N462" s="159" t="str">
        <f t="shared" si="96"/>
        <v/>
      </c>
      <c r="O462" s="211" t="str">
        <f t="shared" si="97"/>
        <v/>
      </c>
      <c r="P462" s="211" t="str">
        <f t="shared" si="98"/>
        <v/>
      </c>
      <c r="Q462" s="211" t="str">
        <f t="shared" si="86"/>
        <v/>
      </c>
      <c r="R462" s="159" t="str">
        <f t="shared" si="87"/>
        <v/>
      </c>
    </row>
    <row r="463" spans="1:18" x14ac:dyDescent="0.25">
      <c r="A463" s="232" t="str">
        <f t="shared" si="88"/>
        <v/>
      </c>
      <c r="B463" s="93" t="str">
        <f t="shared" si="89"/>
        <v/>
      </c>
      <c r="C463" s="106" t="str">
        <f t="shared" si="90"/>
        <v/>
      </c>
      <c r="D463" s="233" t="str">
        <f t="shared" si="91"/>
        <v/>
      </c>
      <c r="E463" s="233" t="str">
        <f t="shared" si="92"/>
        <v/>
      </c>
      <c r="F463" s="233" t="str">
        <f t="shared" si="93"/>
        <v/>
      </c>
      <c r="G463" s="106" t="str">
        <f t="shared" ref="G463:G500" si="99">IF(B463="","",SUM(C463)-SUM(E463))</f>
        <v/>
      </c>
      <c r="L463" s="209" t="str">
        <f t="shared" si="94"/>
        <v/>
      </c>
      <c r="M463" s="148" t="str">
        <f t="shared" si="95"/>
        <v/>
      </c>
      <c r="N463" s="159" t="str">
        <f t="shared" si="96"/>
        <v/>
      </c>
      <c r="O463" s="211" t="str">
        <f t="shared" si="97"/>
        <v/>
      </c>
      <c r="P463" s="211" t="str">
        <f t="shared" si="98"/>
        <v/>
      </c>
      <c r="Q463" s="211" t="str">
        <f t="shared" ref="Q463:Q500" si="100">IF(M463="","",SUM(O463:P463))</f>
        <v/>
      </c>
      <c r="R463" s="159" t="str">
        <f t="shared" ref="R463:R500" si="101">IF(M463="","",SUM(N463)-SUM(P463))</f>
        <v/>
      </c>
    </row>
    <row r="464" spans="1:18" x14ac:dyDescent="0.25">
      <c r="A464" s="232" t="str">
        <f t="shared" ref="A464:A500" si="102">IF(B464="","",EDATE(A463,1))</f>
        <v/>
      </c>
      <c r="B464" s="93" t="str">
        <f t="shared" ref="B464:B500" si="103">IF(B463="","",IF(SUM(B463)+1&lt;=$E$7,SUM(B463)+1,""))</f>
        <v/>
      </c>
      <c r="C464" s="106" t="str">
        <f t="shared" ref="C464:C500" si="104">IF(B464="","",G463)</f>
        <v/>
      </c>
      <c r="D464" s="233" t="str">
        <f t="shared" ref="D464:D500" si="105">IF(B464="","",IPMT($E$10/12,B464,$E$7,-$E$8,$E$9,0))</f>
        <v/>
      </c>
      <c r="E464" s="233" t="str">
        <f t="shared" ref="E464:E500" si="106">IF(B464="","",PPMT($E$10/12,B464,$E$7,-$E$8,$E$9,0))</f>
        <v/>
      </c>
      <c r="F464" s="233" t="str">
        <f t="shared" ref="F464:F500" si="107">IF(B464="","",SUM(D464:E464))</f>
        <v/>
      </c>
      <c r="G464" s="106" t="str">
        <f t="shared" si="99"/>
        <v/>
      </c>
      <c r="L464" s="209" t="str">
        <f t="shared" ref="L464:L499" si="108">IF(M464="","",EDATE(L463,1))</f>
        <v/>
      </c>
      <c r="M464" s="148" t="str">
        <f t="shared" ref="M464:M499" si="109">IF(M463="","",IF(SUM(M463)+1&lt;=$E$7,SUM(M463)+1,""))</f>
        <v/>
      </c>
      <c r="N464" s="159" t="str">
        <f t="shared" ref="N464:N499" si="110">IF(M464="","",R463)</f>
        <v/>
      </c>
      <c r="O464" s="211" t="str">
        <f t="shared" ref="O464:O499" si="111">IF(M464="","",IPMT($P$10/12,M464,$P$7,-$P$8,$P$9,0))</f>
        <v/>
      </c>
      <c r="P464" s="211" t="str">
        <f t="shared" ref="P464:P499" si="112">IF(M464="","",PPMT($P$10/12,M464,$P$7,-$P$8,$P$9,0))</f>
        <v/>
      </c>
      <c r="Q464" s="211" t="str">
        <f t="shared" si="100"/>
        <v/>
      </c>
      <c r="R464" s="159" t="str">
        <f t="shared" si="101"/>
        <v/>
      </c>
    </row>
    <row r="465" spans="1:18" x14ac:dyDescent="0.25">
      <c r="A465" s="232" t="str">
        <f t="shared" si="102"/>
        <v/>
      </c>
      <c r="B465" s="93" t="str">
        <f t="shared" si="103"/>
        <v/>
      </c>
      <c r="C465" s="106" t="str">
        <f t="shared" si="104"/>
        <v/>
      </c>
      <c r="D465" s="233" t="str">
        <f t="shared" si="105"/>
        <v/>
      </c>
      <c r="E465" s="233" t="str">
        <f t="shared" si="106"/>
        <v/>
      </c>
      <c r="F465" s="233" t="str">
        <f t="shared" si="107"/>
        <v/>
      </c>
      <c r="G465" s="106" t="str">
        <f t="shared" si="99"/>
        <v/>
      </c>
      <c r="L465" s="209" t="str">
        <f t="shared" si="108"/>
        <v/>
      </c>
      <c r="M465" s="148" t="str">
        <f t="shared" si="109"/>
        <v/>
      </c>
      <c r="N465" s="159" t="str">
        <f t="shared" si="110"/>
        <v/>
      </c>
      <c r="O465" s="211" t="str">
        <f t="shared" si="111"/>
        <v/>
      </c>
      <c r="P465" s="211" t="str">
        <f t="shared" si="112"/>
        <v/>
      </c>
      <c r="Q465" s="211" t="str">
        <f t="shared" si="100"/>
        <v/>
      </c>
      <c r="R465" s="159" t="str">
        <f t="shared" si="101"/>
        <v/>
      </c>
    </row>
    <row r="466" spans="1:18" x14ac:dyDescent="0.25">
      <c r="A466" s="232" t="str">
        <f t="shared" si="102"/>
        <v/>
      </c>
      <c r="B466" s="93" t="str">
        <f t="shared" si="103"/>
        <v/>
      </c>
      <c r="C466" s="106" t="str">
        <f t="shared" si="104"/>
        <v/>
      </c>
      <c r="D466" s="233" t="str">
        <f t="shared" si="105"/>
        <v/>
      </c>
      <c r="E466" s="233" t="str">
        <f t="shared" si="106"/>
        <v/>
      </c>
      <c r="F466" s="233" t="str">
        <f t="shared" si="107"/>
        <v/>
      </c>
      <c r="G466" s="106" t="str">
        <f t="shared" si="99"/>
        <v/>
      </c>
      <c r="L466" s="209" t="str">
        <f t="shared" si="108"/>
        <v/>
      </c>
      <c r="M466" s="148" t="str">
        <f t="shared" si="109"/>
        <v/>
      </c>
      <c r="N466" s="159" t="str">
        <f t="shared" si="110"/>
        <v/>
      </c>
      <c r="O466" s="211" t="str">
        <f t="shared" si="111"/>
        <v/>
      </c>
      <c r="P466" s="211" t="str">
        <f t="shared" si="112"/>
        <v/>
      </c>
      <c r="Q466" s="211" t="str">
        <f t="shared" si="100"/>
        <v/>
      </c>
      <c r="R466" s="159" t="str">
        <f t="shared" si="101"/>
        <v/>
      </c>
    </row>
    <row r="467" spans="1:18" x14ac:dyDescent="0.25">
      <c r="A467" s="232" t="str">
        <f t="shared" si="102"/>
        <v/>
      </c>
      <c r="B467" s="93" t="str">
        <f t="shared" si="103"/>
        <v/>
      </c>
      <c r="C467" s="106" t="str">
        <f t="shared" si="104"/>
        <v/>
      </c>
      <c r="D467" s="233" t="str">
        <f t="shared" si="105"/>
        <v/>
      </c>
      <c r="E467" s="233" t="str">
        <f t="shared" si="106"/>
        <v/>
      </c>
      <c r="F467" s="233" t="str">
        <f t="shared" si="107"/>
        <v/>
      </c>
      <c r="G467" s="106" t="str">
        <f t="shared" si="99"/>
        <v/>
      </c>
      <c r="L467" s="209" t="str">
        <f t="shared" si="108"/>
        <v/>
      </c>
      <c r="M467" s="148" t="str">
        <f t="shared" si="109"/>
        <v/>
      </c>
      <c r="N467" s="159" t="str">
        <f t="shared" si="110"/>
        <v/>
      </c>
      <c r="O467" s="211" t="str">
        <f t="shared" si="111"/>
        <v/>
      </c>
      <c r="P467" s="211" t="str">
        <f t="shared" si="112"/>
        <v/>
      </c>
      <c r="Q467" s="211" t="str">
        <f t="shared" si="100"/>
        <v/>
      </c>
      <c r="R467" s="159" t="str">
        <f t="shared" si="101"/>
        <v/>
      </c>
    </row>
    <row r="468" spans="1:18" x14ac:dyDescent="0.25">
      <c r="A468" s="232" t="str">
        <f t="shared" si="102"/>
        <v/>
      </c>
      <c r="B468" s="93" t="str">
        <f t="shared" si="103"/>
        <v/>
      </c>
      <c r="C468" s="106" t="str">
        <f t="shared" si="104"/>
        <v/>
      </c>
      <c r="D468" s="233" t="str">
        <f t="shared" si="105"/>
        <v/>
      </c>
      <c r="E468" s="233" t="str">
        <f t="shared" si="106"/>
        <v/>
      </c>
      <c r="F468" s="233" t="str">
        <f t="shared" si="107"/>
        <v/>
      </c>
      <c r="G468" s="106" t="str">
        <f t="shared" si="99"/>
        <v/>
      </c>
      <c r="L468" s="209" t="str">
        <f t="shared" si="108"/>
        <v/>
      </c>
      <c r="M468" s="148" t="str">
        <f t="shared" si="109"/>
        <v/>
      </c>
      <c r="N468" s="159" t="str">
        <f t="shared" si="110"/>
        <v/>
      </c>
      <c r="O468" s="211" t="str">
        <f t="shared" si="111"/>
        <v/>
      </c>
      <c r="P468" s="211" t="str">
        <f t="shared" si="112"/>
        <v/>
      </c>
      <c r="Q468" s="211" t="str">
        <f t="shared" si="100"/>
        <v/>
      </c>
      <c r="R468" s="159" t="str">
        <f t="shared" si="101"/>
        <v/>
      </c>
    </row>
    <row r="469" spans="1:18" x14ac:dyDescent="0.25">
      <c r="A469" s="232" t="str">
        <f t="shared" si="102"/>
        <v/>
      </c>
      <c r="B469" s="93" t="str">
        <f t="shared" si="103"/>
        <v/>
      </c>
      <c r="C469" s="106" t="str">
        <f t="shared" si="104"/>
        <v/>
      </c>
      <c r="D469" s="233" t="str">
        <f t="shared" si="105"/>
        <v/>
      </c>
      <c r="E469" s="233" t="str">
        <f t="shared" si="106"/>
        <v/>
      </c>
      <c r="F469" s="233" t="str">
        <f t="shared" si="107"/>
        <v/>
      </c>
      <c r="G469" s="106" t="str">
        <f t="shared" si="99"/>
        <v/>
      </c>
      <c r="L469" s="209" t="str">
        <f t="shared" si="108"/>
        <v/>
      </c>
      <c r="M469" s="148" t="str">
        <f t="shared" si="109"/>
        <v/>
      </c>
      <c r="N469" s="159" t="str">
        <f t="shared" si="110"/>
        <v/>
      </c>
      <c r="O469" s="211" t="str">
        <f t="shared" si="111"/>
        <v/>
      </c>
      <c r="P469" s="211" t="str">
        <f t="shared" si="112"/>
        <v/>
      </c>
      <c r="Q469" s="211" t="str">
        <f t="shared" si="100"/>
        <v/>
      </c>
      <c r="R469" s="159" t="str">
        <f t="shared" si="101"/>
        <v/>
      </c>
    </row>
    <row r="470" spans="1:18" x14ac:dyDescent="0.25">
      <c r="A470" s="232" t="str">
        <f t="shared" si="102"/>
        <v/>
      </c>
      <c r="B470" s="93" t="str">
        <f t="shared" si="103"/>
        <v/>
      </c>
      <c r="C470" s="106" t="str">
        <f t="shared" si="104"/>
        <v/>
      </c>
      <c r="D470" s="233" t="str">
        <f t="shared" si="105"/>
        <v/>
      </c>
      <c r="E470" s="233" t="str">
        <f t="shared" si="106"/>
        <v/>
      </c>
      <c r="F470" s="233" t="str">
        <f t="shared" si="107"/>
        <v/>
      </c>
      <c r="G470" s="106" t="str">
        <f t="shared" si="99"/>
        <v/>
      </c>
      <c r="L470" s="209" t="str">
        <f t="shared" si="108"/>
        <v/>
      </c>
      <c r="M470" s="148" t="str">
        <f t="shared" si="109"/>
        <v/>
      </c>
      <c r="N470" s="159" t="str">
        <f t="shared" si="110"/>
        <v/>
      </c>
      <c r="O470" s="211" t="str">
        <f t="shared" si="111"/>
        <v/>
      </c>
      <c r="P470" s="211" t="str">
        <f t="shared" si="112"/>
        <v/>
      </c>
      <c r="Q470" s="211" t="str">
        <f t="shared" si="100"/>
        <v/>
      </c>
      <c r="R470" s="159" t="str">
        <f t="shared" si="101"/>
        <v/>
      </c>
    </row>
    <row r="471" spans="1:18" x14ac:dyDescent="0.25">
      <c r="A471" s="232" t="str">
        <f t="shared" si="102"/>
        <v/>
      </c>
      <c r="B471" s="93" t="str">
        <f t="shared" si="103"/>
        <v/>
      </c>
      <c r="C471" s="106" t="str">
        <f t="shared" si="104"/>
        <v/>
      </c>
      <c r="D471" s="233" t="str">
        <f t="shared" si="105"/>
        <v/>
      </c>
      <c r="E471" s="233" t="str">
        <f t="shared" si="106"/>
        <v/>
      </c>
      <c r="F471" s="233" t="str">
        <f t="shared" si="107"/>
        <v/>
      </c>
      <c r="G471" s="106" t="str">
        <f t="shared" si="99"/>
        <v/>
      </c>
      <c r="L471" s="209" t="str">
        <f t="shared" si="108"/>
        <v/>
      </c>
      <c r="M471" s="148" t="str">
        <f t="shared" si="109"/>
        <v/>
      </c>
      <c r="N471" s="159" t="str">
        <f t="shared" si="110"/>
        <v/>
      </c>
      <c r="O471" s="211" t="str">
        <f t="shared" si="111"/>
        <v/>
      </c>
      <c r="P471" s="211" t="str">
        <f t="shared" si="112"/>
        <v/>
      </c>
      <c r="Q471" s="211" t="str">
        <f t="shared" si="100"/>
        <v/>
      </c>
      <c r="R471" s="159" t="str">
        <f t="shared" si="101"/>
        <v/>
      </c>
    </row>
    <row r="472" spans="1:18" x14ac:dyDescent="0.25">
      <c r="A472" s="232" t="str">
        <f t="shared" si="102"/>
        <v/>
      </c>
      <c r="B472" s="93" t="str">
        <f t="shared" si="103"/>
        <v/>
      </c>
      <c r="C472" s="106" t="str">
        <f t="shared" si="104"/>
        <v/>
      </c>
      <c r="D472" s="233" t="str">
        <f t="shared" si="105"/>
        <v/>
      </c>
      <c r="E472" s="233" t="str">
        <f t="shared" si="106"/>
        <v/>
      </c>
      <c r="F472" s="233" t="str">
        <f t="shared" si="107"/>
        <v/>
      </c>
      <c r="G472" s="106" t="str">
        <f t="shared" si="99"/>
        <v/>
      </c>
      <c r="L472" s="209" t="str">
        <f t="shared" si="108"/>
        <v/>
      </c>
      <c r="M472" s="148" t="str">
        <f t="shared" si="109"/>
        <v/>
      </c>
      <c r="N472" s="159" t="str">
        <f t="shared" si="110"/>
        <v/>
      </c>
      <c r="O472" s="211" t="str">
        <f t="shared" si="111"/>
        <v/>
      </c>
      <c r="P472" s="211" t="str">
        <f t="shared" si="112"/>
        <v/>
      </c>
      <c r="Q472" s="211" t="str">
        <f t="shared" si="100"/>
        <v/>
      </c>
      <c r="R472" s="159" t="str">
        <f t="shared" si="101"/>
        <v/>
      </c>
    </row>
    <row r="473" spans="1:18" x14ac:dyDescent="0.25">
      <c r="A473" s="232" t="str">
        <f t="shared" si="102"/>
        <v/>
      </c>
      <c r="B473" s="93" t="str">
        <f t="shared" si="103"/>
        <v/>
      </c>
      <c r="C473" s="106" t="str">
        <f t="shared" si="104"/>
        <v/>
      </c>
      <c r="D473" s="233" t="str">
        <f t="shared" si="105"/>
        <v/>
      </c>
      <c r="E473" s="233" t="str">
        <f t="shared" si="106"/>
        <v/>
      </c>
      <c r="F473" s="233" t="str">
        <f t="shared" si="107"/>
        <v/>
      </c>
      <c r="G473" s="106" t="str">
        <f t="shared" si="99"/>
        <v/>
      </c>
      <c r="L473" s="209" t="str">
        <f t="shared" si="108"/>
        <v/>
      </c>
      <c r="M473" s="148" t="str">
        <f t="shared" si="109"/>
        <v/>
      </c>
      <c r="N473" s="159" t="str">
        <f t="shared" si="110"/>
        <v/>
      </c>
      <c r="O473" s="211" t="str">
        <f t="shared" si="111"/>
        <v/>
      </c>
      <c r="P473" s="211" t="str">
        <f t="shared" si="112"/>
        <v/>
      </c>
      <c r="Q473" s="211" t="str">
        <f t="shared" si="100"/>
        <v/>
      </c>
      <c r="R473" s="159" t="str">
        <f t="shared" si="101"/>
        <v/>
      </c>
    </row>
    <row r="474" spans="1:18" x14ac:dyDescent="0.25">
      <c r="A474" s="232" t="str">
        <f t="shared" si="102"/>
        <v/>
      </c>
      <c r="B474" s="93" t="str">
        <f t="shared" si="103"/>
        <v/>
      </c>
      <c r="C474" s="106" t="str">
        <f t="shared" si="104"/>
        <v/>
      </c>
      <c r="D474" s="233" t="str">
        <f t="shared" si="105"/>
        <v/>
      </c>
      <c r="E474" s="233" t="str">
        <f t="shared" si="106"/>
        <v/>
      </c>
      <c r="F474" s="233" t="str">
        <f t="shared" si="107"/>
        <v/>
      </c>
      <c r="G474" s="106" t="str">
        <f t="shared" si="99"/>
        <v/>
      </c>
      <c r="L474" s="209" t="str">
        <f t="shared" si="108"/>
        <v/>
      </c>
      <c r="M474" s="148" t="str">
        <f t="shared" si="109"/>
        <v/>
      </c>
      <c r="N474" s="159" t="str">
        <f t="shared" si="110"/>
        <v/>
      </c>
      <c r="O474" s="211" t="str">
        <f t="shared" si="111"/>
        <v/>
      </c>
      <c r="P474" s="211" t="str">
        <f t="shared" si="112"/>
        <v/>
      </c>
      <c r="Q474" s="211" t="str">
        <f t="shared" si="100"/>
        <v/>
      </c>
      <c r="R474" s="159" t="str">
        <f t="shared" si="101"/>
        <v/>
      </c>
    </row>
    <row r="475" spans="1:18" x14ac:dyDescent="0.25">
      <c r="A475" s="232" t="str">
        <f t="shared" si="102"/>
        <v/>
      </c>
      <c r="B475" s="93" t="str">
        <f t="shared" si="103"/>
        <v/>
      </c>
      <c r="C475" s="106" t="str">
        <f t="shared" si="104"/>
        <v/>
      </c>
      <c r="D475" s="233" t="str">
        <f t="shared" si="105"/>
        <v/>
      </c>
      <c r="E475" s="233" t="str">
        <f t="shared" si="106"/>
        <v/>
      </c>
      <c r="F475" s="233" t="str">
        <f t="shared" si="107"/>
        <v/>
      </c>
      <c r="G475" s="106" t="str">
        <f t="shared" si="99"/>
        <v/>
      </c>
      <c r="L475" s="209" t="str">
        <f t="shared" si="108"/>
        <v/>
      </c>
      <c r="M475" s="148" t="str">
        <f t="shared" si="109"/>
        <v/>
      </c>
      <c r="N475" s="159" t="str">
        <f t="shared" si="110"/>
        <v/>
      </c>
      <c r="O475" s="211" t="str">
        <f t="shared" si="111"/>
        <v/>
      </c>
      <c r="P475" s="211" t="str">
        <f t="shared" si="112"/>
        <v/>
      </c>
      <c r="Q475" s="211" t="str">
        <f t="shared" si="100"/>
        <v/>
      </c>
      <c r="R475" s="159" t="str">
        <f t="shared" si="101"/>
        <v/>
      </c>
    </row>
    <row r="476" spans="1:18" x14ac:dyDescent="0.25">
      <c r="A476" s="232" t="str">
        <f t="shared" si="102"/>
        <v/>
      </c>
      <c r="B476" s="93" t="str">
        <f t="shared" si="103"/>
        <v/>
      </c>
      <c r="C476" s="106" t="str">
        <f t="shared" si="104"/>
        <v/>
      </c>
      <c r="D476" s="233" t="str">
        <f t="shared" si="105"/>
        <v/>
      </c>
      <c r="E476" s="233" t="str">
        <f t="shared" si="106"/>
        <v/>
      </c>
      <c r="F476" s="233" t="str">
        <f t="shared" si="107"/>
        <v/>
      </c>
      <c r="G476" s="106" t="str">
        <f t="shared" si="99"/>
        <v/>
      </c>
      <c r="L476" s="209" t="str">
        <f t="shared" si="108"/>
        <v/>
      </c>
      <c r="M476" s="148" t="str">
        <f t="shared" si="109"/>
        <v/>
      </c>
      <c r="N476" s="159" t="str">
        <f t="shared" si="110"/>
        <v/>
      </c>
      <c r="O476" s="211" t="str">
        <f t="shared" si="111"/>
        <v/>
      </c>
      <c r="P476" s="211" t="str">
        <f t="shared" si="112"/>
        <v/>
      </c>
      <c r="Q476" s="211" t="str">
        <f t="shared" si="100"/>
        <v/>
      </c>
      <c r="R476" s="159" t="str">
        <f t="shared" si="101"/>
        <v/>
      </c>
    </row>
    <row r="477" spans="1:18" x14ac:dyDescent="0.25">
      <c r="A477" s="232" t="str">
        <f t="shared" si="102"/>
        <v/>
      </c>
      <c r="B477" s="93" t="str">
        <f t="shared" si="103"/>
        <v/>
      </c>
      <c r="C477" s="106" t="str">
        <f t="shared" si="104"/>
        <v/>
      </c>
      <c r="D477" s="233" t="str">
        <f t="shared" si="105"/>
        <v/>
      </c>
      <c r="E477" s="233" t="str">
        <f t="shared" si="106"/>
        <v/>
      </c>
      <c r="F477" s="233" t="str">
        <f t="shared" si="107"/>
        <v/>
      </c>
      <c r="G477" s="106" t="str">
        <f t="shared" si="99"/>
        <v/>
      </c>
      <c r="L477" s="209" t="str">
        <f t="shared" si="108"/>
        <v/>
      </c>
      <c r="M477" s="148" t="str">
        <f t="shared" si="109"/>
        <v/>
      </c>
      <c r="N477" s="159" t="str">
        <f t="shared" si="110"/>
        <v/>
      </c>
      <c r="O477" s="211" t="str">
        <f t="shared" si="111"/>
        <v/>
      </c>
      <c r="P477" s="211" t="str">
        <f t="shared" si="112"/>
        <v/>
      </c>
      <c r="Q477" s="211" t="str">
        <f t="shared" si="100"/>
        <v/>
      </c>
      <c r="R477" s="159" t="str">
        <f t="shared" si="101"/>
        <v/>
      </c>
    </row>
    <row r="478" spans="1:18" x14ac:dyDescent="0.25">
      <c r="A478" s="232" t="str">
        <f t="shared" si="102"/>
        <v/>
      </c>
      <c r="B478" s="93" t="str">
        <f t="shared" si="103"/>
        <v/>
      </c>
      <c r="C478" s="106" t="str">
        <f t="shared" si="104"/>
        <v/>
      </c>
      <c r="D478" s="233" t="str">
        <f t="shared" si="105"/>
        <v/>
      </c>
      <c r="E478" s="233" t="str">
        <f t="shared" si="106"/>
        <v/>
      </c>
      <c r="F478" s="233" t="str">
        <f t="shared" si="107"/>
        <v/>
      </c>
      <c r="G478" s="106" t="str">
        <f t="shared" si="99"/>
        <v/>
      </c>
      <c r="L478" s="209" t="str">
        <f t="shared" si="108"/>
        <v/>
      </c>
      <c r="M478" s="148" t="str">
        <f t="shared" si="109"/>
        <v/>
      </c>
      <c r="N478" s="159" t="str">
        <f t="shared" si="110"/>
        <v/>
      </c>
      <c r="O478" s="211" t="str">
        <f t="shared" si="111"/>
        <v/>
      </c>
      <c r="P478" s="211" t="str">
        <f t="shared" si="112"/>
        <v/>
      </c>
      <c r="Q478" s="211" t="str">
        <f t="shared" si="100"/>
        <v/>
      </c>
      <c r="R478" s="159" t="str">
        <f t="shared" si="101"/>
        <v/>
      </c>
    </row>
    <row r="479" spans="1:18" x14ac:dyDescent="0.25">
      <c r="A479" s="232" t="str">
        <f t="shared" si="102"/>
        <v/>
      </c>
      <c r="B479" s="93" t="str">
        <f t="shared" si="103"/>
        <v/>
      </c>
      <c r="C479" s="106" t="str">
        <f t="shared" si="104"/>
        <v/>
      </c>
      <c r="D479" s="233" t="str">
        <f t="shared" si="105"/>
        <v/>
      </c>
      <c r="E479" s="233" t="str">
        <f t="shared" si="106"/>
        <v/>
      </c>
      <c r="F479" s="233" t="str">
        <f t="shared" si="107"/>
        <v/>
      </c>
      <c r="G479" s="106" t="str">
        <f t="shared" si="99"/>
        <v/>
      </c>
      <c r="L479" s="209" t="str">
        <f t="shared" si="108"/>
        <v/>
      </c>
      <c r="M479" s="148" t="str">
        <f t="shared" si="109"/>
        <v/>
      </c>
      <c r="N479" s="159" t="str">
        <f t="shared" si="110"/>
        <v/>
      </c>
      <c r="O479" s="211" t="str">
        <f t="shared" si="111"/>
        <v/>
      </c>
      <c r="P479" s="211" t="str">
        <f t="shared" si="112"/>
        <v/>
      </c>
      <c r="Q479" s="211" t="str">
        <f t="shared" si="100"/>
        <v/>
      </c>
      <c r="R479" s="159" t="str">
        <f t="shared" si="101"/>
        <v/>
      </c>
    </row>
    <row r="480" spans="1:18" x14ac:dyDescent="0.25">
      <c r="A480" s="232" t="str">
        <f t="shared" si="102"/>
        <v/>
      </c>
      <c r="B480" s="93" t="str">
        <f t="shared" si="103"/>
        <v/>
      </c>
      <c r="C480" s="106" t="str">
        <f t="shared" si="104"/>
        <v/>
      </c>
      <c r="D480" s="233" t="str">
        <f t="shared" si="105"/>
        <v/>
      </c>
      <c r="E480" s="233" t="str">
        <f t="shared" si="106"/>
        <v/>
      </c>
      <c r="F480" s="233" t="str">
        <f t="shared" si="107"/>
        <v/>
      </c>
      <c r="G480" s="106" t="str">
        <f t="shared" si="99"/>
        <v/>
      </c>
      <c r="L480" s="209" t="str">
        <f t="shared" si="108"/>
        <v/>
      </c>
      <c r="M480" s="148" t="str">
        <f t="shared" si="109"/>
        <v/>
      </c>
      <c r="N480" s="159" t="str">
        <f t="shared" si="110"/>
        <v/>
      </c>
      <c r="O480" s="211" t="str">
        <f t="shared" si="111"/>
        <v/>
      </c>
      <c r="P480" s="211" t="str">
        <f t="shared" si="112"/>
        <v/>
      </c>
      <c r="Q480" s="211" t="str">
        <f t="shared" si="100"/>
        <v/>
      </c>
      <c r="R480" s="159" t="str">
        <f t="shared" si="101"/>
        <v/>
      </c>
    </row>
    <row r="481" spans="1:18" x14ac:dyDescent="0.25">
      <c r="A481" s="232" t="str">
        <f t="shared" si="102"/>
        <v/>
      </c>
      <c r="B481" s="93" t="str">
        <f t="shared" si="103"/>
        <v/>
      </c>
      <c r="C481" s="106" t="str">
        <f t="shared" si="104"/>
        <v/>
      </c>
      <c r="D481" s="233" t="str">
        <f t="shared" si="105"/>
        <v/>
      </c>
      <c r="E481" s="233" t="str">
        <f t="shared" si="106"/>
        <v/>
      </c>
      <c r="F481" s="233" t="str">
        <f t="shared" si="107"/>
        <v/>
      </c>
      <c r="G481" s="106" t="str">
        <f t="shared" si="99"/>
        <v/>
      </c>
      <c r="L481" s="209" t="str">
        <f t="shared" si="108"/>
        <v/>
      </c>
      <c r="M481" s="148" t="str">
        <f t="shared" si="109"/>
        <v/>
      </c>
      <c r="N481" s="159" t="str">
        <f t="shared" si="110"/>
        <v/>
      </c>
      <c r="O481" s="211" t="str">
        <f t="shared" si="111"/>
        <v/>
      </c>
      <c r="P481" s="211" t="str">
        <f t="shared" si="112"/>
        <v/>
      </c>
      <c r="Q481" s="211" t="str">
        <f t="shared" si="100"/>
        <v/>
      </c>
      <c r="R481" s="159" t="str">
        <f t="shared" si="101"/>
        <v/>
      </c>
    </row>
    <row r="482" spans="1:18" x14ac:dyDescent="0.25">
      <c r="A482" s="232" t="str">
        <f t="shared" si="102"/>
        <v/>
      </c>
      <c r="B482" s="93" t="str">
        <f t="shared" si="103"/>
        <v/>
      </c>
      <c r="C482" s="106" t="str">
        <f t="shared" si="104"/>
        <v/>
      </c>
      <c r="D482" s="233" t="str">
        <f t="shared" si="105"/>
        <v/>
      </c>
      <c r="E482" s="233" t="str">
        <f t="shared" si="106"/>
        <v/>
      </c>
      <c r="F482" s="233" t="str">
        <f t="shared" si="107"/>
        <v/>
      </c>
      <c r="G482" s="106" t="str">
        <f t="shared" si="99"/>
        <v/>
      </c>
      <c r="L482" s="209" t="str">
        <f t="shared" si="108"/>
        <v/>
      </c>
      <c r="M482" s="148" t="str">
        <f t="shared" si="109"/>
        <v/>
      </c>
      <c r="N482" s="159" t="str">
        <f t="shared" si="110"/>
        <v/>
      </c>
      <c r="O482" s="211" t="str">
        <f t="shared" si="111"/>
        <v/>
      </c>
      <c r="P482" s="211" t="str">
        <f t="shared" si="112"/>
        <v/>
      </c>
      <c r="Q482" s="211" t="str">
        <f t="shared" si="100"/>
        <v/>
      </c>
      <c r="R482" s="159" t="str">
        <f t="shared" si="101"/>
        <v/>
      </c>
    </row>
    <row r="483" spans="1:18" x14ac:dyDescent="0.25">
      <c r="A483" s="232" t="str">
        <f t="shared" si="102"/>
        <v/>
      </c>
      <c r="B483" s="93" t="str">
        <f t="shared" si="103"/>
        <v/>
      </c>
      <c r="C483" s="106" t="str">
        <f t="shared" si="104"/>
        <v/>
      </c>
      <c r="D483" s="233" t="str">
        <f t="shared" si="105"/>
        <v/>
      </c>
      <c r="E483" s="233" t="str">
        <f t="shared" si="106"/>
        <v/>
      </c>
      <c r="F483" s="233" t="str">
        <f t="shared" si="107"/>
        <v/>
      </c>
      <c r="G483" s="106" t="str">
        <f t="shared" si="99"/>
        <v/>
      </c>
      <c r="L483" s="209" t="str">
        <f t="shared" si="108"/>
        <v/>
      </c>
      <c r="M483" s="148" t="str">
        <f t="shared" si="109"/>
        <v/>
      </c>
      <c r="N483" s="159" t="str">
        <f t="shared" si="110"/>
        <v/>
      </c>
      <c r="O483" s="211" t="str">
        <f t="shared" si="111"/>
        <v/>
      </c>
      <c r="P483" s="211" t="str">
        <f t="shared" si="112"/>
        <v/>
      </c>
      <c r="Q483" s="211" t="str">
        <f t="shared" si="100"/>
        <v/>
      </c>
      <c r="R483" s="159" t="str">
        <f t="shared" si="101"/>
        <v/>
      </c>
    </row>
    <row r="484" spans="1:18" x14ac:dyDescent="0.25">
      <c r="A484" s="232" t="str">
        <f t="shared" si="102"/>
        <v/>
      </c>
      <c r="B484" s="93" t="str">
        <f t="shared" si="103"/>
        <v/>
      </c>
      <c r="C484" s="106" t="str">
        <f t="shared" si="104"/>
        <v/>
      </c>
      <c r="D484" s="233" t="str">
        <f t="shared" si="105"/>
        <v/>
      </c>
      <c r="E484" s="233" t="str">
        <f t="shared" si="106"/>
        <v/>
      </c>
      <c r="F484" s="233" t="str">
        <f t="shared" si="107"/>
        <v/>
      </c>
      <c r="G484" s="106" t="str">
        <f t="shared" si="99"/>
        <v/>
      </c>
      <c r="L484" s="209" t="str">
        <f t="shared" si="108"/>
        <v/>
      </c>
      <c r="M484" s="148" t="str">
        <f t="shared" si="109"/>
        <v/>
      </c>
      <c r="N484" s="159" t="str">
        <f t="shared" si="110"/>
        <v/>
      </c>
      <c r="O484" s="211" t="str">
        <f t="shared" si="111"/>
        <v/>
      </c>
      <c r="P484" s="211" t="str">
        <f t="shared" si="112"/>
        <v/>
      </c>
      <c r="Q484" s="211" t="str">
        <f t="shared" si="100"/>
        <v/>
      </c>
      <c r="R484" s="159" t="str">
        <f t="shared" si="101"/>
        <v/>
      </c>
    </row>
    <row r="485" spans="1:18" x14ac:dyDescent="0.25">
      <c r="A485" s="232" t="str">
        <f t="shared" si="102"/>
        <v/>
      </c>
      <c r="B485" s="93" t="str">
        <f t="shared" si="103"/>
        <v/>
      </c>
      <c r="C485" s="106" t="str">
        <f t="shared" si="104"/>
        <v/>
      </c>
      <c r="D485" s="233" t="str">
        <f t="shared" si="105"/>
        <v/>
      </c>
      <c r="E485" s="233" t="str">
        <f t="shared" si="106"/>
        <v/>
      </c>
      <c r="F485" s="233" t="str">
        <f t="shared" si="107"/>
        <v/>
      </c>
      <c r="G485" s="106" t="str">
        <f t="shared" si="99"/>
        <v/>
      </c>
      <c r="L485" s="209" t="str">
        <f t="shared" si="108"/>
        <v/>
      </c>
      <c r="M485" s="148" t="str">
        <f t="shared" si="109"/>
        <v/>
      </c>
      <c r="N485" s="159" t="str">
        <f t="shared" si="110"/>
        <v/>
      </c>
      <c r="O485" s="211" t="str">
        <f t="shared" si="111"/>
        <v/>
      </c>
      <c r="P485" s="211" t="str">
        <f t="shared" si="112"/>
        <v/>
      </c>
      <c r="Q485" s="211" t="str">
        <f t="shared" si="100"/>
        <v/>
      </c>
      <c r="R485" s="159" t="str">
        <f t="shared" si="101"/>
        <v/>
      </c>
    </row>
    <row r="486" spans="1:18" x14ac:dyDescent="0.25">
      <c r="A486" s="232" t="str">
        <f t="shared" si="102"/>
        <v/>
      </c>
      <c r="B486" s="93" t="str">
        <f t="shared" si="103"/>
        <v/>
      </c>
      <c r="C486" s="106" t="str">
        <f t="shared" si="104"/>
        <v/>
      </c>
      <c r="D486" s="233" t="str">
        <f t="shared" si="105"/>
        <v/>
      </c>
      <c r="E486" s="233" t="str">
        <f t="shared" si="106"/>
        <v/>
      </c>
      <c r="F486" s="233" t="str">
        <f t="shared" si="107"/>
        <v/>
      </c>
      <c r="G486" s="106" t="str">
        <f t="shared" si="99"/>
        <v/>
      </c>
      <c r="L486" s="209" t="str">
        <f t="shared" si="108"/>
        <v/>
      </c>
      <c r="M486" s="148" t="str">
        <f t="shared" si="109"/>
        <v/>
      </c>
      <c r="N486" s="159" t="str">
        <f t="shared" si="110"/>
        <v/>
      </c>
      <c r="O486" s="211" t="str">
        <f t="shared" si="111"/>
        <v/>
      </c>
      <c r="P486" s="211" t="str">
        <f t="shared" si="112"/>
        <v/>
      </c>
      <c r="Q486" s="211" t="str">
        <f t="shared" si="100"/>
        <v/>
      </c>
      <c r="R486" s="159" t="str">
        <f t="shared" si="101"/>
        <v/>
      </c>
    </row>
    <row r="487" spans="1:18" x14ac:dyDescent="0.25">
      <c r="A487" s="232" t="str">
        <f t="shared" si="102"/>
        <v/>
      </c>
      <c r="B487" s="93" t="str">
        <f t="shared" si="103"/>
        <v/>
      </c>
      <c r="C487" s="106" t="str">
        <f t="shared" si="104"/>
        <v/>
      </c>
      <c r="D487" s="233" t="str">
        <f t="shared" si="105"/>
        <v/>
      </c>
      <c r="E487" s="233" t="str">
        <f t="shared" si="106"/>
        <v/>
      </c>
      <c r="F487" s="233" t="str">
        <f t="shared" si="107"/>
        <v/>
      </c>
      <c r="G487" s="106" t="str">
        <f t="shared" si="99"/>
        <v/>
      </c>
      <c r="L487" s="209" t="str">
        <f t="shared" si="108"/>
        <v/>
      </c>
      <c r="M487" s="148" t="str">
        <f t="shared" si="109"/>
        <v/>
      </c>
      <c r="N487" s="159" t="str">
        <f t="shared" si="110"/>
        <v/>
      </c>
      <c r="O487" s="211" t="str">
        <f t="shared" si="111"/>
        <v/>
      </c>
      <c r="P487" s="211" t="str">
        <f t="shared" si="112"/>
        <v/>
      </c>
      <c r="Q487" s="211" t="str">
        <f t="shared" si="100"/>
        <v/>
      </c>
      <c r="R487" s="159" t="str">
        <f t="shared" si="101"/>
        <v/>
      </c>
    </row>
    <row r="488" spans="1:18" x14ac:dyDescent="0.25">
      <c r="A488" s="232" t="str">
        <f t="shared" si="102"/>
        <v/>
      </c>
      <c r="B488" s="93" t="str">
        <f t="shared" si="103"/>
        <v/>
      </c>
      <c r="C488" s="106" t="str">
        <f t="shared" si="104"/>
        <v/>
      </c>
      <c r="D488" s="233" t="str">
        <f t="shared" si="105"/>
        <v/>
      </c>
      <c r="E488" s="233" t="str">
        <f t="shared" si="106"/>
        <v/>
      </c>
      <c r="F488" s="233" t="str">
        <f t="shared" si="107"/>
        <v/>
      </c>
      <c r="G488" s="106" t="str">
        <f t="shared" si="99"/>
        <v/>
      </c>
      <c r="L488" s="209" t="str">
        <f t="shared" si="108"/>
        <v/>
      </c>
      <c r="M488" s="148" t="str">
        <f t="shared" si="109"/>
        <v/>
      </c>
      <c r="N488" s="159" t="str">
        <f t="shared" si="110"/>
        <v/>
      </c>
      <c r="O488" s="211" t="str">
        <f t="shared" si="111"/>
        <v/>
      </c>
      <c r="P488" s="211" t="str">
        <f t="shared" si="112"/>
        <v/>
      </c>
      <c r="Q488" s="211" t="str">
        <f t="shared" si="100"/>
        <v/>
      </c>
      <c r="R488" s="159" t="str">
        <f t="shared" si="101"/>
        <v/>
      </c>
    </row>
    <row r="489" spans="1:18" x14ac:dyDescent="0.25">
      <c r="A489" s="232" t="str">
        <f t="shared" si="102"/>
        <v/>
      </c>
      <c r="B489" s="93" t="str">
        <f t="shared" si="103"/>
        <v/>
      </c>
      <c r="C489" s="106" t="str">
        <f t="shared" si="104"/>
        <v/>
      </c>
      <c r="D489" s="233" t="str">
        <f t="shared" si="105"/>
        <v/>
      </c>
      <c r="E489" s="233" t="str">
        <f t="shared" si="106"/>
        <v/>
      </c>
      <c r="F489" s="233" t="str">
        <f t="shared" si="107"/>
        <v/>
      </c>
      <c r="G489" s="106" t="str">
        <f t="shared" si="99"/>
        <v/>
      </c>
      <c r="L489" s="209" t="str">
        <f t="shared" si="108"/>
        <v/>
      </c>
      <c r="M489" s="148" t="str">
        <f t="shared" si="109"/>
        <v/>
      </c>
      <c r="N489" s="159" t="str">
        <f t="shared" si="110"/>
        <v/>
      </c>
      <c r="O489" s="211" t="str">
        <f t="shared" si="111"/>
        <v/>
      </c>
      <c r="P489" s="211" t="str">
        <f t="shared" si="112"/>
        <v/>
      </c>
      <c r="Q489" s="211" t="str">
        <f t="shared" si="100"/>
        <v/>
      </c>
      <c r="R489" s="159" t="str">
        <f t="shared" si="101"/>
        <v/>
      </c>
    </row>
    <row r="490" spans="1:18" x14ac:dyDescent="0.25">
      <c r="A490" s="232" t="str">
        <f t="shared" si="102"/>
        <v/>
      </c>
      <c r="B490" s="93" t="str">
        <f t="shared" si="103"/>
        <v/>
      </c>
      <c r="C490" s="106" t="str">
        <f t="shared" si="104"/>
        <v/>
      </c>
      <c r="D490" s="233" t="str">
        <f t="shared" si="105"/>
        <v/>
      </c>
      <c r="E490" s="233" t="str">
        <f t="shared" si="106"/>
        <v/>
      </c>
      <c r="F490" s="233" t="str">
        <f t="shared" si="107"/>
        <v/>
      </c>
      <c r="G490" s="106" t="str">
        <f t="shared" si="99"/>
        <v/>
      </c>
      <c r="L490" s="209" t="str">
        <f t="shared" si="108"/>
        <v/>
      </c>
      <c r="M490" s="148" t="str">
        <f t="shared" si="109"/>
        <v/>
      </c>
      <c r="N490" s="159" t="str">
        <f t="shared" si="110"/>
        <v/>
      </c>
      <c r="O490" s="211" t="str">
        <f t="shared" si="111"/>
        <v/>
      </c>
      <c r="P490" s="211" t="str">
        <f t="shared" si="112"/>
        <v/>
      </c>
      <c r="Q490" s="211" t="str">
        <f t="shared" si="100"/>
        <v/>
      </c>
      <c r="R490" s="159" t="str">
        <f t="shared" si="101"/>
        <v/>
      </c>
    </row>
    <row r="491" spans="1:18" x14ac:dyDescent="0.25">
      <c r="A491" s="232" t="str">
        <f t="shared" si="102"/>
        <v/>
      </c>
      <c r="B491" s="93" t="str">
        <f t="shared" si="103"/>
        <v/>
      </c>
      <c r="C491" s="106" t="str">
        <f t="shared" si="104"/>
        <v/>
      </c>
      <c r="D491" s="233" t="str">
        <f t="shared" si="105"/>
        <v/>
      </c>
      <c r="E491" s="233" t="str">
        <f t="shared" si="106"/>
        <v/>
      </c>
      <c r="F491" s="233" t="str">
        <f t="shared" si="107"/>
        <v/>
      </c>
      <c r="G491" s="106" t="str">
        <f t="shared" si="99"/>
        <v/>
      </c>
      <c r="L491" s="209" t="str">
        <f t="shared" si="108"/>
        <v/>
      </c>
      <c r="M491" s="148" t="str">
        <f t="shared" si="109"/>
        <v/>
      </c>
      <c r="N491" s="159" t="str">
        <f t="shared" si="110"/>
        <v/>
      </c>
      <c r="O491" s="211" t="str">
        <f t="shared" si="111"/>
        <v/>
      </c>
      <c r="P491" s="211" t="str">
        <f t="shared" si="112"/>
        <v/>
      </c>
      <c r="Q491" s="211" t="str">
        <f t="shared" si="100"/>
        <v/>
      </c>
      <c r="R491" s="159" t="str">
        <f t="shared" si="101"/>
        <v/>
      </c>
    </row>
    <row r="492" spans="1:18" x14ac:dyDescent="0.25">
      <c r="A492" s="232" t="str">
        <f t="shared" si="102"/>
        <v/>
      </c>
      <c r="B492" s="93" t="str">
        <f t="shared" si="103"/>
        <v/>
      </c>
      <c r="C492" s="106" t="str">
        <f t="shared" si="104"/>
        <v/>
      </c>
      <c r="D492" s="233" t="str">
        <f t="shared" si="105"/>
        <v/>
      </c>
      <c r="E492" s="233" t="str">
        <f t="shared" si="106"/>
        <v/>
      </c>
      <c r="F492" s="233" t="str">
        <f t="shared" si="107"/>
        <v/>
      </c>
      <c r="G492" s="106" t="str">
        <f t="shared" si="99"/>
        <v/>
      </c>
      <c r="L492" s="209" t="str">
        <f t="shared" si="108"/>
        <v/>
      </c>
      <c r="M492" s="148" t="str">
        <f t="shared" si="109"/>
        <v/>
      </c>
      <c r="N492" s="159" t="str">
        <f t="shared" si="110"/>
        <v/>
      </c>
      <c r="O492" s="211" t="str">
        <f t="shared" si="111"/>
        <v/>
      </c>
      <c r="P492" s="211" t="str">
        <f t="shared" si="112"/>
        <v/>
      </c>
      <c r="Q492" s="211" t="str">
        <f t="shared" si="100"/>
        <v/>
      </c>
      <c r="R492" s="159" t="str">
        <f t="shared" si="101"/>
        <v/>
      </c>
    </row>
    <row r="493" spans="1:18" x14ac:dyDescent="0.25">
      <c r="A493" s="232" t="str">
        <f t="shared" si="102"/>
        <v/>
      </c>
      <c r="B493" s="93" t="str">
        <f t="shared" si="103"/>
        <v/>
      </c>
      <c r="C493" s="106" t="str">
        <f t="shared" si="104"/>
        <v/>
      </c>
      <c r="D493" s="233" t="str">
        <f t="shared" si="105"/>
        <v/>
      </c>
      <c r="E493" s="233" t="str">
        <f t="shared" si="106"/>
        <v/>
      </c>
      <c r="F493" s="233" t="str">
        <f t="shared" si="107"/>
        <v/>
      </c>
      <c r="G493" s="106" t="str">
        <f t="shared" si="99"/>
        <v/>
      </c>
      <c r="L493" s="209" t="str">
        <f t="shared" si="108"/>
        <v/>
      </c>
      <c r="M493" s="148" t="str">
        <f t="shared" si="109"/>
        <v/>
      </c>
      <c r="N493" s="159" t="str">
        <f t="shared" si="110"/>
        <v/>
      </c>
      <c r="O493" s="211" t="str">
        <f t="shared" si="111"/>
        <v/>
      </c>
      <c r="P493" s="211" t="str">
        <f t="shared" si="112"/>
        <v/>
      </c>
      <c r="Q493" s="211" t="str">
        <f t="shared" si="100"/>
        <v/>
      </c>
      <c r="R493" s="159" t="str">
        <f t="shared" si="101"/>
        <v/>
      </c>
    </row>
    <row r="494" spans="1:18" x14ac:dyDescent="0.25">
      <c r="A494" s="232" t="str">
        <f t="shared" si="102"/>
        <v/>
      </c>
      <c r="B494" s="93" t="str">
        <f t="shared" si="103"/>
        <v/>
      </c>
      <c r="C494" s="106" t="str">
        <f t="shared" si="104"/>
        <v/>
      </c>
      <c r="D494" s="233" t="str">
        <f t="shared" si="105"/>
        <v/>
      </c>
      <c r="E494" s="233" t="str">
        <f t="shared" si="106"/>
        <v/>
      </c>
      <c r="F494" s="233" t="str">
        <f t="shared" si="107"/>
        <v/>
      </c>
      <c r="G494" s="106" t="str">
        <f t="shared" si="99"/>
        <v/>
      </c>
      <c r="L494" s="209" t="str">
        <f t="shared" si="108"/>
        <v/>
      </c>
      <c r="M494" s="148" t="str">
        <f t="shared" si="109"/>
        <v/>
      </c>
      <c r="N494" s="159" t="str">
        <f t="shared" si="110"/>
        <v/>
      </c>
      <c r="O494" s="211" t="str">
        <f t="shared" si="111"/>
        <v/>
      </c>
      <c r="P494" s="211" t="str">
        <f t="shared" si="112"/>
        <v/>
      </c>
      <c r="Q494" s="211" t="str">
        <f t="shared" si="100"/>
        <v/>
      </c>
      <c r="R494" s="159" t="str">
        <f t="shared" si="101"/>
        <v/>
      </c>
    </row>
    <row r="495" spans="1:18" x14ac:dyDescent="0.25">
      <c r="A495" s="232" t="str">
        <f t="shared" si="102"/>
        <v/>
      </c>
      <c r="B495" s="93" t="str">
        <f t="shared" si="103"/>
        <v/>
      </c>
      <c r="C495" s="106" t="str">
        <f t="shared" si="104"/>
        <v/>
      </c>
      <c r="D495" s="233" t="str">
        <f t="shared" si="105"/>
        <v/>
      </c>
      <c r="E495" s="233" t="str">
        <f t="shared" si="106"/>
        <v/>
      </c>
      <c r="F495" s="233" t="str">
        <f t="shared" si="107"/>
        <v/>
      </c>
      <c r="G495" s="106" t="str">
        <f t="shared" si="99"/>
        <v/>
      </c>
      <c r="L495" s="209" t="str">
        <f t="shared" si="108"/>
        <v/>
      </c>
      <c r="M495" s="148" t="str">
        <f t="shared" si="109"/>
        <v/>
      </c>
      <c r="N495" s="159" t="str">
        <f t="shared" si="110"/>
        <v/>
      </c>
      <c r="O495" s="211" t="str">
        <f t="shared" si="111"/>
        <v/>
      </c>
      <c r="P495" s="211" t="str">
        <f t="shared" si="112"/>
        <v/>
      </c>
      <c r="Q495" s="211" t="str">
        <f t="shared" si="100"/>
        <v/>
      </c>
      <c r="R495" s="159" t="str">
        <f t="shared" si="101"/>
        <v/>
      </c>
    </row>
    <row r="496" spans="1:18" x14ac:dyDescent="0.25">
      <c r="A496" s="232" t="str">
        <f t="shared" si="102"/>
        <v/>
      </c>
      <c r="B496" s="93" t="str">
        <f t="shared" si="103"/>
        <v/>
      </c>
      <c r="C496" s="106" t="str">
        <f t="shared" si="104"/>
        <v/>
      </c>
      <c r="D496" s="233" t="str">
        <f t="shared" si="105"/>
        <v/>
      </c>
      <c r="E496" s="233" t="str">
        <f t="shared" si="106"/>
        <v/>
      </c>
      <c r="F496" s="233" t="str">
        <f t="shared" si="107"/>
        <v/>
      </c>
      <c r="G496" s="106" t="str">
        <f t="shared" si="99"/>
        <v/>
      </c>
      <c r="L496" s="209" t="str">
        <f t="shared" si="108"/>
        <v/>
      </c>
      <c r="M496" s="148" t="str">
        <f t="shared" si="109"/>
        <v/>
      </c>
      <c r="N496" s="159" t="str">
        <f t="shared" si="110"/>
        <v/>
      </c>
      <c r="O496" s="211" t="str">
        <f t="shared" si="111"/>
        <v/>
      </c>
      <c r="P496" s="211" t="str">
        <f t="shared" si="112"/>
        <v/>
      </c>
      <c r="Q496" s="211" t="str">
        <f t="shared" si="100"/>
        <v/>
      </c>
      <c r="R496" s="159" t="str">
        <f t="shared" si="101"/>
        <v/>
      </c>
    </row>
    <row r="497" spans="1:18" x14ac:dyDescent="0.25">
      <c r="A497" s="232" t="str">
        <f t="shared" si="102"/>
        <v/>
      </c>
      <c r="B497" s="93" t="str">
        <f t="shared" si="103"/>
        <v/>
      </c>
      <c r="C497" s="106" t="str">
        <f t="shared" si="104"/>
        <v/>
      </c>
      <c r="D497" s="233" t="str">
        <f t="shared" si="105"/>
        <v/>
      </c>
      <c r="E497" s="233" t="str">
        <f t="shared" si="106"/>
        <v/>
      </c>
      <c r="F497" s="233" t="str">
        <f t="shared" si="107"/>
        <v/>
      </c>
      <c r="G497" s="106" t="str">
        <f t="shared" si="99"/>
        <v/>
      </c>
      <c r="L497" s="209" t="str">
        <f t="shared" si="108"/>
        <v/>
      </c>
      <c r="M497" s="148" t="str">
        <f t="shared" si="109"/>
        <v/>
      </c>
      <c r="N497" s="159" t="str">
        <f t="shared" si="110"/>
        <v/>
      </c>
      <c r="O497" s="211" t="str">
        <f t="shared" si="111"/>
        <v/>
      </c>
      <c r="P497" s="211" t="str">
        <f t="shared" si="112"/>
        <v/>
      </c>
      <c r="Q497" s="211" t="str">
        <f t="shared" si="100"/>
        <v/>
      </c>
      <c r="R497" s="159" t="str">
        <f t="shared" si="101"/>
        <v/>
      </c>
    </row>
    <row r="498" spans="1:18" x14ac:dyDescent="0.25">
      <c r="A498" s="232" t="str">
        <f t="shared" si="102"/>
        <v/>
      </c>
      <c r="B498" s="93" t="str">
        <f t="shared" si="103"/>
        <v/>
      </c>
      <c r="C498" s="106" t="str">
        <f t="shared" si="104"/>
        <v/>
      </c>
      <c r="D498" s="233" t="str">
        <f t="shared" si="105"/>
        <v/>
      </c>
      <c r="E498" s="233" t="str">
        <f t="shared" si="106"/>
        <v/>
      </c>
      <c r="F498" s="233" t="str">
        <f t="shared" si="107"/>
        <v/>
      </c>
      <c r="G498" s="106" t="str">
        <f t="shared" si="99"/>
        <v/>
      </c>
      <c r="L498" s="209" t="str">
        <f t="shared" si="108"/>
        <v/>
      </c>
      <c r="M498" s="148" t="str">
        <f t="shared" si="109"/>
        <v/>
      </c>
      <c r="N498" s="159" t="str">
        <f t="shared" si="110"/>
        <v/>
      </c>
      <c r="O498" s="211" t="str">
        <f t="shared" si="111"/>
        <v/>
      </c>
      <c r="P498" s="211" t="str">
        <f t="shared" si="112"/>
        <v/>
      </c>
      <c r="Q498" s="211" t="str">
        <f t="shared" si="100"/>
        <v/>
      </c>
      <c r="R498" s="159" t="str">
        <f t="shared" si="101"/>
        <v/>
      </c>
    </row>
    <row r="499" spans="1:18" x14ac:dyDescent="0.25">
      <c r="A499" s="232" t="str">
        <f t="shared" si="102"/>
        <v/>
      </c>
      <c r="B499" s="93" t="str">
        <f t="shared" si="103"/>
        <v/>
      </c>
      <c r="C499" s="106" t="str">
        <f t="shared" si="104"/>
        <v/>
      </c>
      <c r="D499" s="233" t="str">
        <f t="shared" si="105"/>
        <v/>
      </c>
      <c r="E499" s="233" t="str">
        <f t="shared" si="106"/>
        <v/>
      </c>
      <c r="F499" s="233" t="str">
        <f t="shared" si="107"/>
        <v/>
      </c>
      <c r="G499" s="106" t="str">
        <f t="shared" si="99"/>
        <v/>
      </c>
      <c r="L499" s="209" t="str">
        <f t="shared" si="108"/>
        <v/>
      </c>
      <c r="M499" s="148" t="str">
        <f t="shared" si="109"/>
        <v/>
      </c>
      <c r="N499" s="159" t="str">
        <f t="shared" si="110"/>
        <v/>
      </c>
      <c r="O499" s="211" t="str">
        <f t="shared" si="111"/>
        <v/>
      </c>
      <c r="P499" s="211" t="str">
        <f t="shared" si="112"/>
        <v/>
      </c>
      <c r="Q499" s="211" t="str">
        <f t="shared" si="100"/>
        <v/>
      </c>
      <c r="R499" s="159" t="str">
        <f t="shared" si="101"/>
        <v/>
      </c>
    </row>
    <row r="500" spans="1:18" x14ac:dyDescent="0.25">
      <c r="A500" s="232" t="str">
        <f t="shared" si="102"/>
        <v/>
      </c>
      <c r="B500" s="93" t="str">
        <f t="shared" si="103"/>
        <v/>
      </c>
      <c r="C500" s="106" t="str">
        <f t="shared" si="104"/>
        <v/>
      </c>
      <c r="D500" s="233" t="str">
        <f t="shared" si="105"/>
        <v/>
      </c>
      <c r="E500" s="233" t="str">
        <f t="shared" si="106"/>
        <v/>
      </c>
      <c r="F500" s="233" t="str">
        <f t="shared" si="107"/>
        <v/>
      </c>
      <c r="G500" s="106" t="str">
        <f t="shared" si="99"/>
        <v/>
      </c>
      <c r="L500" s="209" t="str">
        <f>IF(M500="","",EDATE(L499,1))</f>
        <v/>
      </c>
      <c r="M500" s="148" t="str">
        <f>IF(M499="","",IF(SUM(M499)+1&lt;=$E$7,SUM(M499)+1,""))</f>
        <v/>
      </c>
      <c r="N500" s="159" t="str">
        <f>IF(M500="","",R499)</f>
        <v/>
      </c>
      <c r="O500" s="211" t="str">
        <f>IF(M500="","",IPMT($P$10/12,M500,$P$7,-$P$8,$P$9,0))</f>
        <v/>
      </c>
      <c r="P500" s="211" t="str">
        <f>IF(M500="","",PPMT($P$10/12,M500,$P$7,-$P$8,$P$9,0))</f>
        <v/>
      </c>
      <c r="Q500" s="211" t="str">
        <f t="shared" si="100"/>
        <v/>
      </c>
      <c r="R500" s="159" t="str">
        <f t="shared" si="101"/>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65e48b5-f38d-431e-9b4f-47403bf4583f">5F25KTUSNP4X-205032580-168788</_dlc_DocId>
    <lcf76f155ced4ddcb4097134ff3c332f xmlns="a4634551-c501-4e5e-ac96-dde1e0c9b252">
      <Terms xmlns="http://schemas.microsoft.com/office/infopath/2007/PartnerControls"/>
    </lcf76f155ced4ddcb4097134ff3c332f>
    <TaxCatchAll xmlns="d65e48b5-f38d-431e-9b4f-47403bf4583f" xsi:nil="true"/>
    <_dlc_DocIdUrl xmlns="d65e48b5-f38d-431e-9b4f-47403bf4583f">
      <Url>https://rkas.sharepoint.com/Kliendisuhted/_layouts/15/DocIdRedir.aspx?ID=5F25KTUSNP4X-205032580-168788</Url>
      <Description>5F25KTUSNP4X-205032580-168788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7EE7E-F9ED-4DD5-88A4-6508E929E2F7}">
  <ds:schemaRefs>
    <ds:schemaRef ds:uri="http://schemas.microsoft.com/sharepoint/events"/>
  </ds:schemaRefs>
</ds:datastoreItem>
</file>

<file path=customXml/itemProps2.xml><?xml version="1.0" encoding="utf-8"?>
<ds:datastoreItem xmlns:ds="http://schemas.openxmlformats.org/officeDocument/2006/customXml" ds:itemID="{90FC347B-0ED1-4A62-AAA7-7088A381E40C}">
  <ds:schemaRefs>
    <ds:schemaRef ds:uri="http://schemas.microsoft.com/sharepoint/v3/contenttype/forms"/>
  </ds:schemaRefs>
</ds:datastoreItem>
</file>

<file path=customXml/itemProps3.xml><?xml version="1.0" encoding="utf-8"?>
<ds:datastoreItem xmlns:ds="http://schemas.openxmlformats.org/officeDocument/2006/customXml" ds:itemID="{03256F07-AE6E-4318-91C2-8D770F4D2846}">
  <ds:schemaRef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a4634551-c501-4e5e-ac96-dde1e0c9b252"/>
    <ds:schemaRef ds:uri="d65e48b5-f38d-431e-9b4f-47403bf4583f"/>
    <ds:schemaRef ds:uri="4295b89e-2911-42f0-a767-8ca596d6842f"/>
    <ds:schemaRef ds:uri="http://purl.org/dc/dcmitype/"/>
    <ds:schemaRef ds:uri="http://purl.org/dc/elements/1.1/"/>
  </ds:schemaRefs>
</ds:datastoreItem>
</file>

<file path=customXml/itemProps4.xml><?xml version="1.0" encoding="utf-8"?>
<ds:datastoreItem xmlns:ds="http://schemas.openxmlformats.org/officeDocument/2006/customXml" ds:itemID="{E59D64D4-E650-4D94-9AA9-1443CF5C94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Lisa 3</vt:lpstr>
      <vt:lpstr>Annuiteedigraafik BIL</vt:lpstr>
      <vt:lpstr>Annuiteedigraafik BIL 01.01.26</vt:lpstr>
      <vt:lpstr>Annuiteedigraafik PT</vt:lpstr>
      <vt:lpstr>Annuiteedigraafik PT 01.01.26</vt:lpstr>
      <vt:lpstr>Annuiteedigraafik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Telk</dc:creator>
  <cp:lastModifiedBy>Lisbeth Mikson</cp:lastModifiedBy>
  <dcterms:created xsi:type="dcterms:W3CDTF">2024-10-14T09:49:02Z</dcterms:created>
  <dcterms:modified xsi:type="dcterms:W3CDTF">2025-10-16T07:24:01Z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_dlc_DocIdItemGuid">
    <vt:lpwstr>30775e2c-1521-41dd-9719-e7984a33782f</vt:lpwstr>
  </property>
  <property fmtid="{D5CDD505-2E9C-101B-9397-08002B2CF9AE}" pid="4" name="MediaServiceImageTags">
    <vt:lpwstr/>
  </property>
</Properties>
</file>